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1570" windowHeight="10155"/>
  </bookViews>
  <sheets>
    <sheet name="Расчет Стоимости" sheetId="1" r:id="rId1"/>
    <sheet name="ССР" sheetId="2" r:id="rId2"/>
    <sheet name="НМЦ лота на ПИР" sheetId="3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3" l="1"/>
  <c r="F20" i="3" s="1"/>
  <c r="F21" i="3" l="1"/>
  <c r="F22" i="3" s="1"/>
</calcChain>
</file>

<file path=xl/sharedStrings.xml><?xml version="1.0" encoding="utf-8"?>
<sst xmlns="http://schemas.openxmlformats.org/spreadsheetml/2006/main" count="306" uniqueCount="199">
  <si>
    <t>Сметный расчет стоимости электросетевых объектов для включения в инвестиционную программу</t>
  </si>
  <si>
    <t>Наименование</t>
  </si>
  <si>
    <t>Техническое перевооружение ПС 110/10 кВ «Визинга» с заменой МВ 110 кВ ВЛ №165 на элегазовый выключатель 110 кВ</t>
  </si>
  <si>
    <t>|</t>
  </si>
  <si>
    <t>код ИП</t>
  </si>
  <si>
    <t>I_005-55-1-03.13-1643</t>
  </si>
  <si>
    <t>ДЗО</t>
  </si>
  <si>
    <t>ПАО "МРСК Северо-Запада"</t>
  </si>
  <si>
    <t>Филиал</t>
  </si>
  <si>
    <t>Регион</t>
  </si>
  <si>
    <t>Республика Коми</t>
  </si>
  <si>
    <t/>
  </si>
  <si>
    <t>Зона</t>
  </si>
  <si>
    <t>I</t>
  </si>
  <si>
    <t>Текущие цены</t>
  </si>
  <si>
    <t>3 кв. 2 019 г.</t>
  </si>
  <si>
    <t>Реконстр</t>
  </si>
  <si>
    <t>-</t>
  </si>
  <si>
    <t>Север</t>
  </si>
  <si>
    <t>приравн.</t>
  </si>
  <si>
    <t>Резерв, %</t>
  </si>
  <si>
    <t>Макс. напряжение</t>
  </si>
  <si>
    <t>кВ</t>
  </si>
  <si>
    <t>№ пп</t>
  </si>
  <si>
    <t>Таблица норматива</t>
  </si>
  <si>
    <t>Составляющие затрат</t>
  </si>
  <si>
    <t>Наименование объекта, аналог</t>
  </si>
  <si>
    <t>Поправочные коэффициенты на:</t>
  </si>
  <si>
    <t>Расчет затрат</t>
  </si>
  <si>
    <t>Цена базовая, т.р.</t>
  </si>
  <si>
    <t>Ввод вручную</t>
  </si>
  <si>
    <t>Затраты, тыс. руб.</t>
  </si>
  <si>
    <t>горн/скал</t>
  </si>
  <si>
    <t>под напр</t>
  </si>
  <si>
    <t>сейс-мичн.</t>
  </si>
  <si>
    <t>ветер</t>
  </si>
  <si>
    <t>протя-женн.</t>
  </si>
  <si>
    <t>Ед. изм.</t>
  </si>
  <si>
    <t>Колич.</t>
  </si>
  <si>
    <t>по Cборнику</t>
  </si>
  <si>
    <t>введенная</t>
  </si>
  <si>
    <t>Обоснование:</t>
  </si>
  <si>
    <t>т. 4</t>
  </si>
  <si>
    <t>прил. 3</t>
  </si>
  <si>
    <t>п. 2.7</t>
  </si>
  <si>
    <t>Воздушные линии электропередачи</t>
  </si>
  <si>
    <t>гор. застр.</t>
  </si>
  <si>
    <t>по сбор-нику</t>
  </si>
  <si>
    <t>введен-ная</t>
  </si>
  <si>
    <t>т. 14</t>
  </si>
  <si>
    <t>п. 3.8</t>
  </si>
  <si>
    <t>Кабельные линии электропередачи</t>
  </si>
  <si>
    <t>Таблица норма-тива</t>
  </si>
  <si>
    <t>Электроподстанции</t>
  </si>
  <si>
    <t>Таблица 12,Сборник УПСС ПАО «МРСК СЗ» приказ №174 от 25.03.2019г.</t>
  </si>
  <si>
    <t>Выключатель 110 кВ элегазовый</t>
  </si>
  <si>
    <t>000-55-1-03.13-1639 Техническое перевооружение ПС 110/10 кВ «Соколовка»</t>
  </si>
  <si>
    <t>шт</t>
  </si>
  <si>
    <t>V</t>
  </si>
  <si>
    <t>Таблица 17,Сборник УПСС ПАО «МРСК СЗ» приказ №174 от 25.03.2019г.</t>
  </si>
  <si>
    <t>Демонтаж масляного выключателя 110 кВ, в лом с разборкой</t>
  </si>
  <si>
    <t>Региональный коэффициент</t>
  </si>
  <si>
    <t>%</t>
  </si>
  <si>
    <t>Итого основные затраты ПС в ценах 2000 г.</t>
  </si>
  <si>
    <t>Дополнительные затраты по ПС:</t>
  </si>
  <si>
    <t>Постоянный отвод земли под ПС</t>
  </si>
  <si>
    <t>подготовительные работы</t>
  </si>
  <si>
    <t>п. 4.7</t>
  </si>
  <si>
    <t>благоустройство</t>
  </si>
  <si>
    <t>временные здания и сооружения</t>
  </si>
  <si>
    <t>прочие работы и затраты</t>
  </si>
  <si>
    <t>содержание службы заказчика,</t>
  </si>
  <si>
    <t>строительный контроль</t>
  </si>
  <si>
    <t>Проектно-изыск. работы и авт. надзор</t>
  </si>
  <si>
    <t>Непредвиденные работы и затраты</t>
  </si>
  <si>
    <t>Итого по ПС в ценах 2000 г. с непредвиденными без НДС</t>
  </si>
  <si>
    <t>В том числе:</t>
  </si>
  <si>
    <t>строительно-монтажные работы на ПС:</t>
  </si>
  <si>
    <t>ВН 110-220 кВ</t>
  </si>
  <si>
    <t>оборудование ПС</t>
  </si>
  <si>
    <t>пусконаладочные работы ПС</t>
  </si>
  <si>
    <t>проектно-изыскательские работы ПС</t>
  </si>
  <si>
    <t>прочие затраты по ПС (с учетом землеотводов)</t>
  </si>
  <si>
    <t>Составил:</t>
  </si>
  <si>
    <t>Шмотов М.В.</t>
  </si>
  <si>
    <t>Проверил:</t>
  </si>
  <si>
    <t>Заместитель директора по капитальному строительству - Начальник ОКС</t>
  </si>
  <si>
    <t>Запрягаев А.М.</t>
  </si>
  <si>
    <t>рс</t>
  </si>
  <si>
    <t>"УТВЕРЖДАЮ"</t>
  </si>
  <si>
    <t>Заместитель директора по инвестиционной деятельности филиала</t>
  </si>
  <si>
    <t>/В.Ю.Размыслов/</t>
  </si>
  <si>
    <t>"____" ___________ 2019 г.</t>
  </si>
  <si>
    <t>Ориентировочная стоимость, тыс. руб.</t>
  </si>
  <si>
    <t>Итого по проекту</t>
  </si>
  <si>
    <t>в базовых ценах 2000 г.</t>
  </si>
  <si>
    <t>в ценах 4 кв. 2017 г.</t>
  </si>
  <si>
    <t>В прогнозных ценах года окончания строительства (2021 г.) с учетом методики планирования</t>
  </si>
  <si>
    <t>без НДС</t>
  </si>
  <si>
    <t>Рег-зонал. поправка.</t>
  </si>
  <si>
    <t>коэф к ПИР</t>
  </si>
  <si>
    <t>индекс</t>
  </si>
  <si>
    <t>НДС</t>
  </si>
  <si>
    <t>с НДС</t>
  </si>
  <si>
    <t>Всего</t>
  </si>
  <si>
    <t>Проектно-изыскательские работы ПС</t>
  </si>
  <si>
    <t>СМР по ПС</t>
  </si>
  <si>
    <t>Оборудование ПС</t>
  </si>
  <si>
    <t>Пусконаладочные работы ПС</t>
  </si>
  <si>
    <t>Прочие затраты ПС</t>
  </si>
  <si>
    <t>Итого по ПС</t>
  </si>
  <si>
    <t>СОГЛАСОВАНО</t>
  </si>
  <si>
    <t>_______________________ /Е.Г.Пирковская/</t>
  </si>
  <si>
    <t>"____" ___________  г.</t>
  </si>
  <si>
    <t>(наименование дочерней или зависимой организации)</t>
  </si>
  <si>
    <t>Согласован для включения в инвестиционную программу</t>
  </si>
  <si>
    <t>'___''____________ 20___ г.</t>
  </si>
  <si>
    <t>Ориентировочный сметный расчет в сумме  тыс. руб. (с НДС) в прогнозных ценах 2 021 года</t>
  </si>
  <si>
    <t>ОРИЕНТИРОВОЧНЫЙ СМЕТНЫЙ РАСЧЕТ СТОИМОСТИ СТРОИТЕЛЬСТВА</t>
  </si>
  <si>
    <t>№ ИП</t>
  </si>
  <si>
    <t>(наименование стройки)</t>
  </si>
  <si>
    <t>Составлен в прогнозных ценах года окончания строительства:  2 021</t>
  </si>
  <si>
    <t>тыс. руб.</t>
  </si>
  <si>
    <t>№   пп</t>
  </si>
  <si>
    <t>Обоснование</t>
  </si>
  <si>
    <t>Наименование глав, объектов, работ и затрат</t>
  </si>
  <si>
    <t>Сметная стоимость</t>
  </si>
  <si>
    <t>Общая сметная стоимость</t>
  </si>
  <si>
    <t>строительно- монтажных работ</t>
  </si>
  <si>
    <t>оборудования, мебели, инвентаря</t>
  </si>
  <si>
    <t>прочих затрат</t>
  </si>
  <si>
    <t>Глава 1. Подготовка территории строительства</t>
  </si>
  <si>
    <t>Постоянный отвод земли под ВЛ</t>
  </si>
  <si>
    <t>Постоянный отвод земли под КЛ</t>
  </si>
  <si>
    <t>Итого по главе 1</t>
  </si>
  <si>
    <t>Итого по главам 1-6</t>
  </si>
  <si>
    <t>В т.ч. по ВЛ</t>
  </si>
  <si>
    <t>В т.ч. по КЛ</t>
  </si>
  <si>
    <t>В т.ч. по ПС</t>
  </si>
  <si>
    <t>Глава 7. Благоустройство и озеленение территории</t>
  </si>
  <si>
    <t>расчет</t>
  </si>
  <si>
    <t>Благоустройство ВЛ</t>
  </si>
  <si>
    <t>Благоустройство КЛ</t>
  </si>
  <si>
    <t>Благоустройство ПС</t>
  </si>
  <si>
    <t>Итого по главе 7</t>
  </si>
  <si>
    <t>Итого по главам 1-7</t>
  </si>
  <si>
    <t>Глава 8. Временные здания и сооружения</t>
  </si>
  <si>
    <t>ГСН81-05-01-2001</t>
  </si>
  <si>
    <t>Временные здания и сооружения ВЛ</t>
  </si>
  <si>
    <t>Временные здания и сооружения КЛ</t>
  </si>
  <si>
    <t>Временные здания и сооружения ПС</t>
  </si>
  <si>
    <t>Итого по главе 8</t>
  </si>
  <si>
    <t>Итого по главам 1-8</t>
  </si>
  <si>
    <t>Глава 9. Прочие работы и затраты</t>
  </si>
  <si>
    <t>Зимнее удорожание по ВЛ</t>
  </si>
  <si>
    <t>Зимнее удорожание по КЛ</t>
  </si>
  <si>
    <t>Зимнее удорожание по ПС</t>
  </si>
  <si>
    <t>Пусконаладочные работы на ВЛ</t>
  </si>
  <si>
    <t>Пусконаладочные работы на КЛ</t>
  </si>
  <si>
    <t>Пусконаладочные работы на ПС</t>
  </si>
  <si>
    <t>Прочие затраты по ВЛ</t>
  </si>
  <si>
    <t>Прочие затраты по КЛ</t>
  </si>
  <si>
    <t>Прочие затраты по ПС</t>
  </si>
  <si>
    <t>Итого по главам 9 и 11</t>
  </si>
  <si>
    <t>Итого по главам 1-9, 11</t>
  </si>
  <si>
    <t>Глава 10. Содержание службы технического заказчика. Строительный контроль</t>
  </si>
  <si>
    <t>Итого по главе 10</t>
  </si>
  <si>
    <t>Итого по главам 1-11</t>
  </si>
  <si>
    <t>Глава 12. Проектные и изыскательские работы</t>
  </si>
  <si>
    <t>ПИР по ВЛ</t>
  </si>
  <si>
    <t>ПИР по КЛ</t>
  </si>
  <si>
    <t>ПИР по ПС</t>
  </si>
  <si>
    <t>Итого по главе 12</t>
  </si>
  <si>
    <t>Итого по главам 1-12</t>
  </si>
  <si>
    <t>Непредвиденные затраты</t>
  </si>
  <si>
    <t>МДС81-35-2004
 п. 4.96, приказ Минрегионразвития РФ № 220 от 01.06.2012 г.</t>
  </si>
  <si>
    <t>Непредвиденные работы и затраты  - 3% к основным затратам</t>
  </si>
  <si>
    <t>Итого с "Непредвиденными затратами" в прогнозных ценах на    год</t>
  </si>
  <si>
    <t>В т.ч. Прочие затраты без ПНР, ПИР, экспертизы</t>
  </si>
  <si>
    <t>Налоги и обязательные платежи</t>
  </si>
  <si>
    <t>Итого с НДС</t>
  </si>
  <si>
    <t>В.Ю.Размыслов</t>
  </si>
  <si>
    <t>Расчет начальной максимальной цены лота на выполнение проектно-изыскательских работ по объекту:</t>
  </si>
  <si>
    <t>I_005-55-1-03.13-1643 "Техническое перевооружение ПС 110/10 кВ «Визинга» с заменой МВ 110 кВ ВЛ №165 на элегазовый выключатель 110 кВ"</t>
  </si>
  <si>
    <t>Составлен в  ценах 2000 г. с пересчетом в текущие (прогнозные) цены на 2 020 г.</t>
  </si>
  <si>
    <t>Наименование затрат</t>
  </si>
  <si>
    <t>Стоимость, тыс. руб.</t>
  </si>
  <si>
    <t>Проектно-изыскательские работы</t>
  </si>
  <si>
    <t>Укрупненный расчет стоимости</t>
  </si>
  <si>
    <t>Итого в  ценах 2000 года</t>
  </si>
  <si>
    <t>Стоимость проектирования в текущем уровне цен</t>
  </si>
  <si>
    <t>Стоимость проектирования в ценах на период проектирования в  году</t>
  </si>
  <si>
    <t>20 %</t>
  </si>
  <si>
    <t>Всего по сводной таблице в текущих (прогнозных) ценах  с НДС</t>
  </si>
  <si>
    <t>Согласовано:</t>
  </si>
  <si>
    <t>Е.Г.Пирковская</t>
  </si>
  <si>
    <t>ведущий инженер СПС УКС</t>
  </si>
  <si>
    <t>Индексы-дефляторы Минэкономразвития по строке ''Капвложения'' на 2020 год  ) до  года:</t>
  </si>
  <si>
    <t>Индексы изменения сметной стоимости в текущие цены (на дату выполнения расчета НМЦ лота)3 кв. 2019 г'письмо Министерства строительства и жилищно-коммунального хозяйства РФ(Минстрой России) №38021-ЮГ/09 от 09.10.2019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</si>
</sst>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0.00000"/>
    <numFmt numFmtId="166" formatCode="0&quot; %&quot;"/>
    <numFmt numFmtId="167" formatCode="0.0"/>
    <numFmt numFmtId="168" formatCode="#,##0.00000"/>
  </numFmts>
  <fonts count="30" x14ac:knownFonts="1">
    <font>
      <sz val="11"/>
      <color theme="1"/>
      <name val="Calibri"/>
      <family val="2"/>
      <charset val="204"/>
      <scheme val="minor"/>
    </font>
    <font>
      <b/>
      <sz val="12"/>
      <color rgb="FF3030A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36"/>
      <color rgb="FFFFFFFF"/>
      <name val="Arial"/>
      <family val="2"/>
    </font>
    <font>
      <sz val="8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i/>
      <sz val="7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sz val="11"/>
      <color rgb="FF000000"/>
      <name val="Calibri"/>
      <family val="2"/>
      <charset val="204"/>
    </font>
    <font>
      <u/>
      <sz val="11"/>
      <color rgb="FF00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0"/>
      <color rgb="FF000000"/>
      <name val="Times New Roman"/>
      <family val="2"/>
    </font>
    <font>
      <i/>
      <sz val="9"/>
      <color rgb="FF000000"/>
      <name val="Times New Roman"/>
      <family val="2"/>
    </font>
    <font>
      <b/>
      <sz val="10"/>
      <color rgb="FF000000"/>
      <name val="Times New Roman"/>
      <family val="2"/>
    </font>
    <font>
      <sz val="11"/>
      <color rgb="FF000000"/>
      <name val="Times New Roman"/>
      <family val="2"/>
    </font>
    <font>
      <b/>
      <sz val="11"/>
      <color rgb="FF000000"/>
      <name val="Times New Roman"/>
      <family val="2"/>
    </font>
    <font>
      <sz val="9"/>
      <color rgb="FF000000"/>
      <name val="Times New Roman"/>
      <family val="2"/>
    </font>
    <font>
      <sz val="10"/>
      <name val="Times New Roman"/>
      <family val="2"/>
    </font>
    <font>
      <sz val="50"/>
      <color rgb="FFFFFFFF"/>
      <name val="Arial"/>
      <family val="2"/>
    </font>
    <font>
      <b/>
      <sz val="10"/>
      <name val="Times New Roman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28"/>
      <color rgb="FFFFFF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65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>
      <alignment horizontal="center"/>
    </xf>
    <xf numFmtId="2" fontId="2" fillId="0" borderId="0" xfId="0" applyNumberFormat="1" applyFont="1" applyAlignment="1">
      <alignment horizontal="right"/>
    </xf>
    <xf numFmtId="0" fontId="2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166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right"/>
    </xf>
    <xf numFmtId="167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right"/>
    </xf>
    <xf numFmtId="0" fontId="9" fillId="0" borderId="0" xfId="0" applyFont="1" applyAlignment="1">
      <alignment horizontal="right"/>
    </xf>
    <xf numFmtId="1" fontId="9" fillId="0" borderId="1" xfId="0" applyNumberFormat="1" applyFont="1" applyBorder="1" applyAlignment="1">
      <alignment horizontal="center"/>
    </xf>
    <xf numFmtId="167" fontId="9" fillId="0" borderId="1" xfId="0" applyNumberFormat="1" applyFont="1" applyBorder="1" applyAlignment="1">
      <alignment horizontal="center"/>
    </xf>
    <xf numFmtId="2" fontId="9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10" fillId="2" borderId="0" xfId="0" applyFont="1" applyFill="1" applyAlignment="1">
      <alignment horizontal="center"/>
    </xf>
    <xf numFmtId="0" fontId="12" fillId="0" borderId="0" xfId="0" applyFont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/>
    </xf>
    <xf numFmtId="168" fontId="15" fillId="0" borderId="6" xfId="0" applyNumberFormat="1" applyFont="1" applyBorder="1" applyAlignment="1">
      <alignment horizontal="right"/>
    </xf>
    <xf numFmtId="0" fontId="16" fillId="0" borderId="1" xfId="0" applyFont="1" applyBorder="1" applyAlignment="1">
      <alignment horizontal="right"/>
    </xf>
    <xf numFmtId="0" fontId="15" fillId="0" borderId="6" xfId="0" applyFont="1" applyBorder="1" applyAlignment="1">
      <alignment horizontal="right"/>
    </xf>
    <xf numFmtId="0" fontId="15" fillId="0" borderId="1" xfId="0" applyFont="1" applyBorder="1" applyAlignment="1">
      <alignment horizontal="left"/>
    </xf>
    <xf numFmtId="168" fontId="15" fillId="0" borderId="1" xfId="0" applyNumberFormat="1" applyFont="1" applyBorder="1" applyAlignment="1">
      <alignment horizontal="right"/>
    </xf>
    <xf numFmtId="0" fontId="16" fillId="0" borderId="1" xfId="0" applyFont="1" applyBorder="1" applyAlignment="1">
      <alignment horizontal="left"/>
    </xf>
    <xf numFmtId="165" fontId="16" fillId="0" borderId="6" xfId="0" applyNumberFormat="1" applyFont="1" applyBorder="1" applyAlignment="1">
      <alignment horizontal="right"/>
    </xf>
    <xf numFmtId="1" fontId="16" fillId="0" borderId="1" xfId="0" applyNumberFormat="1" applyFont="1" applyBorder="1" applyAlignment="1">
      <alignment horizontal="right"/>
    </xf>
    <xf numFmtId="2" fontId="16" fillId="0" borderId="6" xfId="0" applyNumberFormat="1" applyFont="1" applyBorder="1" applyAlignment="1">
      <alignment horizontal="center"/>
    </xf>
    <xf numFmtId="166" fontId="16" fillId="0" borderId="1" xfId="0" applyNumberFormat="1" applyFont="1" applyBorder="1" applyAlignment="1">
      <alignment horizontal="right"/>
    </xf>
    <xf numFmtId="165" fontId="16" fillId="0" borderId="1" xfId="0" applyNumberFormat="1" applyFont="1" applyBorder="1" applyAlignment="1">
      <alignment horizontal="right"/>
    </xf>
    <xf numFmtId="168" fontId="16" fillId="0" borderId="6" xfId="0" applyNumberFormat="1" applyFont="1" applyBorder="1" applyAlignment="1">
      <alignment horizontal="right"/>
    </xf>
    <xf numFmtId="168" fontId="16" fillId="0" borderId="1" xfId="0" applyNumberFormat="1" applyFont="1" applyBorder="1" applyAlignment="1">
      <alignment horizontal="right"/>
    </xf>
    <xf numFmtId="0" fontId="15" fillId="0" borderId="1" xfId="0" applyFont="1" applyBorder="1" applyAlignment="1">
      <alignment horizontal="right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right"/>
    </xf>
    <xf numFmtId="0" fontId="17" fillId="0" borderId="0" xfId="0" applyFont="1" applyAlignment="1">
      <alignment horizontal="left"/>
    </xf>
    <xf numFmtId="0" fontId="18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8" fillId="0" borderId="8" xfId="0" applyFont="1" applyBorder="1" applyAlignment="1">
      <alignment horizontal="left" vertical="center"/>
    </xf>
    <xf numFmtId="0" fontId="18" fillId="0" borderId="4" xfId="0" applyFont="1" applyBorder="1" applyAlignment="1">
      <alignment horizontal="left" vertical="center"/>
    </xf>
    <xf numFmtId="0" fontId="18" fillId="0" borderId="1" xfId="0" applyFont="1" applyBorder="1" applyAlignment="1">
      <alignment horizontal="left" vertical="center" wrapText="1"/>
    </xf>
    <xf numFmtId="1" fontId="23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/>
    </xf>
    <xf numFmtId="0" fontId="18" fillId="0" borderId="1" xfId="0" applyFont="1" applyBorder="1" applyAlignment="1">
      <alignment horizontal="right" vertical="center"/>
    </xf>
    <xf numFmtId="165" fontId="18" fillId="0" borderId="1" xfId="0" applyNumberFormat="1" applyFont="1" applyBorder="1" applyAlignment="1">
      <alignment horizontal="right" vertical="center"/>
    </xf>
    <xf numFmtId="165" fontId="20" fillId="0" borderId="1" xfId="0" applyNumberFormat="1" applyFont="1" applyBorder="1" applyAlignment="1">
      <alignment horizontal="right" vertical="center"/>
    </xf>
    <xf numFmtId="168" fontId="20" fillId="0" borderId="1" xfId="0" applyNumberFormat="1" applyFont="1" applyBorder="1" applyAlignment="1">
      <alignment horizontal="right" vertical="center"/>
    </xf>
    <xf numFmtId="168" fontId="18" fillId="0" borderId="1" xfId="0" applyNumberFormat="1" applyFont="1" applyBorder="1" applyAlignment="1">
      <alignment horizontal="right" vertical="center"/>
    </xf>
    <xf numFmtId="0" fontId="20" fillId="0" borderId="1" xfId="0" applyFont="1" applyBorder="1" applyAlignment="1">
      <alignment horizontal="right" vertical="center"/>
    </xf>
    <xf numFmtId="165" fontId="24" fillId="0" borderId="1" xfId="0" applyNumberFormat="1" applyFont="1" applyBorder="1" applyAlignment="1">
      <alignment horizontal="right" vertical="center"/>
    </xf>
    <xf numFmtId="0" fontId="25" fillId="0" borderId="0" xfId="0" applyFont="1" applyAlignment="1">
      <alignment horizontal="left"/>
    </xf>
    <xf numFmtId="168" fontId="26" fillId="0" borderId="1" xfId="0" applyNumberFormat="1" applyFont="1" applyBorder="1" applyAlignment="1">
      <alignment horizontal="right" vertical="center"/>
    </xf>
    <xf numFmtId="0" fontId="26" fillId="0" borderId="1" xfId="0" applyFont="1" applyBorder="1" applyAlignment="1">
      <alignment horizontal="right" vertical="center"/>
    </xf>
    <xf numFmtId="2" fontId="24" fillId="0" borderId="1" xfId="0" applyNumberFormat="1" applyFont="1" applyBorder="1" applyAlignment="1">
      <alignment horizontal="right" vertical="center"/>
    </xf>
    <xf numFmtId="4" fontId="24" fillId="0" borderId="1" xfId="0" applyNumberFormat="1" applyFont="1" applyBorder="1" applyAlignment="1">
      <alignment horizontal="right" vertical="center"/>
    </xf>
    <xf numFmtId="0" fontId="18" fillId="0" borderId="4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28" fillId="0" borderId="4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/>
    </xf>
    <xf numFmtId="0" fontId="28" fillId="0" borderId="4" xfId="0" applyFont="1" applyBorder="1" applyAlignment="1">
      <alignment horizontal="left" vertical="center"/>
    </xf>
    <xf numFmtId="1" fontId="18" fillId="0" borderId="1" xfId="0" applyNumberFormat="1" applyFont="1" applyBorder="1" applyAlignment="1">
      <alignment horizontal="right" vertical="center" wrapText="1"/>
    </xf>
    <xf numFmtId="165" fontId="18" fillId="0" borderId="1" xfId="0" applyNumberFormat="1" applyFont="1" applyBorder="1" applyAlignment="1">
      <alignment horizontal="right" vertical="center" wrapText="1"/>
    </xf>
    <xf numFmtId="1" fontId="18" fillId="0" borderId="1" xfId="0" applyNumberFormat="1" applyFont="1" applyBorder="1" applyAlignment="1">
      <alignment horizontal="right" vertical="center"/>
    </xf>
    <xf numFmtId="0" fontId="18" fillId="0" borderId="4" xfId="0" applyFont="1" applyBorder="1" applyAlignment="1">
      <alignment horizontal="left"/>
    </xf>
    <xf numFmtId="0" fontId="18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18" fillId="0" borderId="0" xfId="0" applyFont="1" applyBorder="1" applyAlignment="1">
      <alignment horizontal="left"/>
    </xf>
    <xf numFmtId="0" fontId="11" fillId="0" borderId="0" xfId="0" applyFont="1" applyAlignment="1">
      <alignment horizontal="left"/>
    </xf>
    <xf numFmtId="1" fontId="16" fillId="0" borderId="1" xfId="0" applyNumberFormat="1" applyFont="1" applyBorder="1" applyAlignment="1">
      <alignment horizontal="center"/>
    </xf>
    <xf numFmtId="0" fontId="15" fillId="0" borderId="1" xfId="0" applyFont="1" applyBorder="1" applyAlignment="1">
      <alignment horizontal="left"/>
    </xf>
    <xf numFmtId="0" fontId="16" fillId="0" borderId="1" xfId="0" applyFont="1" applyBorder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11" fillId="0" borderId="0" xfId="0" applyFont="1" applyBorder="1" applyAlignment="1">
      <alignment horizontal="right" vertical="center"/>
    </xf>
    <xf numFmtId="0" fontId="13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20" fillId="0" borderId="1" xfId="0" applyFont="1" applyBorder="1" applyAlignment="1">
      <alignment horizontal="left" vertical="center"/>
    </xf>
    <xf numFmtId="0" fontId="18" fillId="0" borderId="4" xfId="0" applyFont="1" applyBorder="1" applyAlignment="1">
      <alignment horizontal="left"/>
    </xf>
    <xf numFmtId="0" fontId="18" fillId="0" borderId="0" xfId="0" applyFont="1" applyBorder="1" applyAlignment="1">
      <alignment horizontal="left" vertical="center"/>
    </xf>
    <xf numFmtId="0" fontId="18" fillId="0" borderId="5" xfId="0" applyFont="1" applyBorder="1" applyAlignment="1">
      <alignment horizontal="left" vertical="center" wrapText="1"/>
    </xf>
    <xf numFmtId="0" fontId="18" fillId="0" borderId="9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/>
    </xf>
    <xf numFmtId="0" fontId="19" fillId="0" borderId="8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2.png"/><Relationship Id="rId1" Type="http://schemas.openxmlformats.org/officeDocument/2006/relationships/image" Target="../media/image3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</xdr:colOff>
      <xdr:row>66</xdr:row>
      <xdr:rowOff>47625</xdr:rowOff>
    </xdr:from>
    <xdr:to>
      <xdr:col>3</xdr:col>
      <xdr:colOff>990600</xdr:colOff>
      <xdr:row>70</xdr:row>
      <xdr:rowOff>69215</xdr:rowOff>
    </xdr:to>
    <xdr:pic>
      <xdr:nvPicPr>
        <xdr:cNvPr id="2" name="Рисунок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52900" y="15335250"/>
          <a:ext cx="952500" cy="7835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3</xdr:col>
      <xdr:colOff>0</xdr:colOff>
      <xdr:row>70</xdr:row>
      <xdr:rowOff>0</xdr:rowOff>
    </xdr:from>
    <xdr:to>
      <xdr:col>3</xdr:col>
      <xdr:colOff>1171575</xdr:colOff>
      <xdr:row>71</xdr:row>
      <xdr:rowOff>180975</xdr:rowOff>
    </xdr:to>
    <xdr:pic>
      <xdr:nvPicPr>
        <xdr:cNvPr id="3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114800" y="16049625"/>
          <a:ext cx="11715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11</xdr:col>
      <xdr:colOff>66675</xdr:colOff>
      <xdr:row>51</xdr:row>
      <xdr:rowOff>428625</xdr:rowOff>
    </xdr:from>
    <xdr:to>
      <xdr:col>13</xdr:col>
      <xdr:colOff>859631</xdr:colOff>
      <xdr:row>57</xdr:row>
      <xdr:rowOff>40481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9144000" y="11982450"/>
          <a:ext cx="2364581" cy="1126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10</xdr:col>
      <xdr:colOff>66675</xdr:colOff>
      <xdr:row>70</xdr:row>
      <xdr:rowOff>9525</xdr:rowOff>
    </xdr:from>
    <xdr:to>
      <xdr:col>11</xdr:col>
      <xdr:colOff>409575</xdr:colOff>
      <xdr:row>72</xdr:row>
      <xdr:rowOff>85725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8382000" y="16059150"/>
          <a:ext cx="11049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2047875</xdr:colOff>
      <xdr:row>1</xdr:row>
      <xdr:rowOff>104775</xdr:rowOff>
    </xdr:from>
    <xdr:to>
      <xdr:col>5</xdr:col>
      <xdr:colOff>459581</xdr:colOff>
      <xdr:row>6</xdr:row>
      <xdr:rowOff>30956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391025" y="295275"/>
          <a:ext cx="2364581" cy="1126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2733675</xdr:colOff>
      <xdr:row>25</xdr:row>
      <xdr:rowOff>133350</xdr:rowOff>
    </xdr:from>
    <xdr:to>
      <xdr:col>4</xdr:col>
      <xdr:colOff>981075</xdr:colOff>
      <xdr:row>27</xdr:row>
      <xdr:rowOff>123825</xdr:rowOff>
    </xdr:to>
    <xdr:pic>
      <xdr:nvPicPr>
        <xdr:cNvPr id="3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076825" y="7496175"/>
          <a:ext cx="11715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19050</xdr:colOff>
      <xdr:row>21</xdr:row>
      <xdr:rowOff>390525</xdr:rowOff>
    </xdr:from>
    <xdr:to>
      <xdr:col>4</xdr:col>
      <xdr:colOff>971550</xdr:colOff>
      <xdr:row>25</xdr:row>
      <xdr:rowOff>164465</xdr:rowOff>
    </xdr:to>
    <xdr:pic>
      <xdr:nvPicPr>
        <xdr:cNvPr id="4" name="Рисунок 3"/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6375" y="6743700"/>
          <a:ext cx="952500" cy="7835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3</xdr:col>
      <xdr:colOff>2790825</xdr:colOff>
      <xdr:row>27</xdr:row>
      <xdr:rowOff>133350</xdr:rowOff>
    </xdr:from>
    <xdr:to>
      <xdr:col>4</xdr:col>
      <xdr:colOff>828675</xdr:colOff>
      <xdr:row>29</xdr:row>
      <xdr:rowOff>151004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5133975" y="8153400"/>
          <a:ext cx="962025" cy="5224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3"/>
  <sheetViews>
    <sheetView tabSelected="1" workbookViewId="0">
      <selection activeCell="T24" sqref="T24"/>
    </sheetView>
  </sheetViews>
  <sheetFormatPr defaultColWidth="9" defaultRowHeight="15" x14ac:dyDescent="0.25"/>
  <cols>
    <col min="1" max="1" width="4.5703125" style="1" customWidth="1"/>
    <col min="2" max="2" width="17.28515625" style="1" customWidth="1"/>
    <col min="3" max="3" width="39.85546875" style="1" customWidth="1"/>
    <col min="4" max="4" width="20" style="1" customWidth="1"/>
    <col min="5" max="5" width="5.28515625" style="1" customWidth="1"/>
    <col min="6" max="6" width="5.7109375" style="1" customWidth="1"/>
    <col min="7" max="7" width="7.140625" style="1" customWidth="1"/>
    <col min="8" max="8" width="6.28515625" style="1" customWidth="1"/>
    <col min="9" max="9" width="11.5703125" style="1" customWidth="1"/>
    <col min="10" max="10" width="7" style="1" customWidth="1"/>
    <col min="11" max="12" width="11.42578125" style="1" customWidth="1"/>
    <col min="13" max="13" width="12.140625" style="1" customWidth="1"/>
    <col min="14" max="14" width="14.5703125" style="1" customWidth="1"/>
    <col min="15" max="15" width="14.28515625" style="1" customWidth="1"/>
    <col min="16" max="16" width="1.140625" style="1" customWidth="1"/>
  </cols>
  <sheetData>
    <row r="1" spans="1:16" ht="15.75" x14ac:dyDescent="0.25">
      <c r="B1" s="2" t="s">
        <v>0</v>
      </c>
    </row>
    <row r="3" spans="1:16" s="1" customFormat="1" ht="44.25" x14ac:dyDescent="0.55000000000000004">
      <c r="A3" s="116" t="s">
        <v>1</v>
      </c>
      <c r="B3" s="116"/>
      <c r="C3" s="103" t="s">
        <v>2</v>
      </c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3" t="s">
        <v>3</v>
      </c>
    </row>
    <row r="4" spans="1:16" x14ac:dyDescent="0.25">
      <c r="A4" s="117" t="s">
        <v>4</v>
      </c>
      <c r="B4" s="117"/>
      <c r="C4" s="4" t="s">
        <v>5</v>
      </c>
    </row>
    <row r="5" spans="1:16" x14ac:dyDescent="0.25">
      <c r="B5" s="5" t="s">
        <v>6</v>
      </c>
      <c r="C5" s="118" t="s">
        <v>7</v>
      </c>
      <c r="D5" s="118"/>
    </row>
    <row r="6" spans="1:16" x14ac:dyDescent="0.25">
      <c r="B6" s="5" t="s">
        <v>8</v>
      </c>
      <c r="C6" s="118"/>
      <c r="D6" s="118"/>
    </row>
    <row r="8" spans="1:16" x14ac:dyDescent="0.25">
      <c r="B8" s="5" t="s">
        <v>9</v>
      </c>
      <c r="C8" s="6" t="s">
        <v>10</v>
      </c>
      <c r="D8" s="5" t="s">
        <v>11</v>
      </c>
      <c r="F8" s="5" t="s">
        <v>12</v>
      </c>
      <c r="G8" s="7" t="s">
        <v>13</v>
      </c>
      <c r="H8" s="5"/>
      <c r="K8" s="5" t="s">
        <v>14</v>
      </c>
      <c r="L8" s="5"/>
      <c r="M8" s="115" t="s">
        <v>15</v>
      </c>
      <c r="N8" s="115"/>
      <c r="O8" s="115"/>
    </row>
    <row r="9" spans="1:16" x14ac:dyDescent="0.25">
      <c r="B9" s="5" t="s">
        <v>16</v>
      </c>
      <c r="C9" s="6" t="s">
        <v>17</v>
      </c>
      <c r="D9" s="5"/>
      <c r="F9" s="5" t="s">
        <v>18</v>
      </c>
      <c r="G9" s="8" t="s">
        <v>19</v>
      </c>
      <c r="H9" s="5"/>
      <c r="K9" s="5" t="s">
        <v>20</v>
      </c>
      <c r="L9" s="5"/>
      <c r="M9" s="9">
        <v>3</v>
      </c>
      <c r="N9" s="5"/>
    </row>
    <row r="10" spans="1:16" x14ac:dyDescent="0.25">
      <c r="B10" s="5"/>
      <c r="C10" s="6"/>
      <c r="D10" s="5"/>
      <c r="K10" s="5" t="s">
        <v>21</v>
      </c>
      <c r="L10" s="5"/>
      <c r="M10" s="9">
        <v>110</v>
      </c>
      <c r="N10" s="5" t="s">
        <v>22</v>
      </c>
    </row>
    <row r="12" spans="1:16" x14ac:dyDescent="0.25">
      <c r="A12" s="100" t="s">
        <v>23</v>
      </c>
      <c r="B12" s="100" t="s">
        <v>24</v>
      </c>
      <c r="C12" s="108" t="s">
        <v>25</v>
      </c>
      <c r="D12" s="100" t="s">
        <v>26</v>
      </c>
      <c r="E12" s="114" t="s">
        <v>27</v>
      </c>
      <c r="F12" s="114"/>
      <c r="G12" s="114"/>
      <c r="H12" s="114"/>
      <c r="I12" s="114"/>
      <c r="J12" s="114" t="s">
        <v>28</v>
      </c>
      <c r="K12" s="114"/>
      <c r="L12" s="114" t="s">
        <v>29</v>
      </c>
      <c r="M12" s="114"/>
      <c r="N12" s="100" t="s">
        <v>30</v>
      </c>
      <c r="O12" s="100" t="s">
        <v>31</v>
      </c>
    </row>
    <row r="13" spans="1:16" ht="25.5" x14ac:dyDescent="0.25">
      <c r="A13" s="101"/>
      <c r="B13" s="101"/>
      <c r="C13" s="109"/>
      <c r="D13" s="101"/>
      <c r="E13" s="10" t="s">
        <v>32</v>
      </c>
      <c r="F13" s="10" t="s">
        <v>33</v>
      </c>
      <c r="G13" s="10" t="s">
        <v>34</v>
      </c>
      <c r="H13" s="10" t="s">
        <v>35</v>
      </c>
      <c r="I13" s="10" t="s">
        <v>36</v>
      </c>
      <c r="J13" s="10" t="s">
        <v>37</v>
      </c>
      <c r="K13" s="10" t="s">
        <v>38</v>
      </c>
      <c r="L13" s="10" t="s">
        <v>39</v>
      </c>
      <c r="M13" s="10" t="s">
        <v>40</v>
      </c>
      <c r="N13" s="101"/>
      <c r="O13" s="101"/>
    </row>
    <row r="14" spans="1:16" x14ac:dyDescent="0.25">
      <c r="A14" s="11"/>
      <c r="B14" s="12"/>
      <c r="C14" s="12"/>
      <c r="D14" s="12" t="s">
        <v>41</v>
      </c>
      <c r="E14" s="12" t="s">
        <v>42</v>
      </c>
      <c r="F14" s="12" t="s">
        <v>42</v>
      </c>
      <c r="G14" s="12" t="s">
        <v>43</v>
      </c>
      <c r="H14" s="12" t="s">
        <v>42</v>
      </c>
      <c r="I14" s="12" t="s">
        <v>44</v>
      </c>
      <c r="J14" s="12"/>
      <c r="K14" s="12"/>
      <c r="L14" s="12"/>
      <c r="M14" s="12"/>
      <c r="N14" s="13"/>
      <c r="O14" s="12"/>
    </row>
    <row r="15" spans="1:16" x14ac:dyDescent="0.25">
      <c r="A15" s="11"/>
      <c r="B15" s="12"/>
      <c r="C15" s="14" t="s">
        <v>45</v>
      </c>
      <c r="D15" s="14"/>
      <c r="E15" s="12"/>
      <c r="F15" s="12"/>
      <c r="G15" s="12"/>
      <c r="H15" s="12"/>
      <c r="I15" s="12"/>
      <c r="J15" s="12"/>
      <c r="K15" s="12"/>
      <c r="L15" s="12"/>
      <c r="M15" s="12"/>
      <c r="N15" s="13"/>
      <c r="O15" s="12"/>
    </row>
    <row r="16" spans="1:16" x14ac:dyDescent="0.25">
      <c r="A16" s="100" t="s">
        <v>23</v>
      </c>
      <c r="B16" s="100" t="s">
        <v>24</v>
      </c>
      <c r="C16" s="108" t="s">
        <v>25</v>
      </c>
      <c r="D16" s="100" t="s">
        <v>26</v>
      </c>
      <c r="E16" s="114" t="s">
        <v>27</v>
      </c>
      <c r="F16" s="114"/>
      <c r="G16" s="114"/>
      <c r="H16" s="114"/>
      <c r="I16" s="114"/>
      <c r="J16" s="114" t="s">
        <v>28</v>
      </c>
      <c r="K16" s="114"/>
      <c r="L16" s="114" t="s">
        <v>29</v>
      </c>
      <c r="M16" s="114"/>
      <c r="N16" s="100" t="s">
        <v>30</v>
      </c>
      <c r="O16" s="100" t="s">
        <v>31</v>
      </c>
    </row>
    <row r="17" spans="1:16" ht="38.25" x14ac:dyDescent="0.25">
      <c r="A17" s="101"/>
      <c r="B17" s="101"/>
      <c r="C17" s="109"/>
      <c r="D17" s="101"/>
      <c r="E17" s="15" t="s">
        <v>46</v>
      </c>
      <c r="F17" s="15" t="s">
        <v>33</v>
      </c>
      <c r="G17" s="16"/>
      <c r="H17" s="15"/>
      <c r="I17" s="15" t="s">
        <v>36</v>
      </c>
      <c r="J17" s="10" t="s">
        <v>37</v>
      </c>
      <c r="K17" s="10" t="s">
        <v>38</v>
      </c>
      <c r="L17" s="10" t="s">
        <v>47</v>
      </c>
      <c r="M17" s="10" t="s">
        <v>48</v>
      </c>
      <c r="N17" s="101"/>
      <c r="O17" s="101"/>
    </row>
    <row r="18" spans="1:16" x14ac:dyDescent="0.25">
      <c r="A18" s="11"/>
      <c r="B18" s="12"/>
      <c r="C18" s="12"/>
      <c r="D18" s="12" t="s">
        <v>41</v>
      </c>
      <c r="E18" s="12" t="s">
        <v>49</v>
      </c>
      <c r="F18" s="12" t="s">
        <v>49</v>
      </c>
      <c r="G18" s="12"/>
      <c r="H18" s="12"/>
      <c r="I18" s="12" t="s">
        <v>50</v>
      </c>
      <c r="J18" s="12"/>
      <c r="K18" s="12"/>
      <c r="L18" s="12"/>
      <c r="M18" s="12"/>
      <c r="N18" s="13"/>
      <c r="O18" s="12"/>
    </row>
    <row r="19" spans="1:16" x14ac:dyDescent="0.25">
      <c r="A19" s="11"/>
      <c r="B19" s="12"/>
      <c r="C19" s="14" t="s">
        <v>51</v>
      </c>
      <c r="D19" s="14"/>
      <c r="E19" s="12"/>
      <c r="F19" s="12"/>
      <c r="G19" s="12"/>
      <c r="H19" s="12"/>
      <c r="I19" s="12"/>
      <c r="J19" s="12"/>
      <c r="K19" s="12"/>
      <c r="L19" s="12"/>
      <c r="M19" s="12"/>
      <c r="N19" s="13"/>
      <c r="O19" s="12"/>
    </row>
    <row r="20" spans="1:16" x14ac:dyDescent="0.25">
      <c r="A20" s="100" t="s">
        <v>23</v>
      </c>
      <c r="B20" s="100" t="s">
        <v>52</v>
      </c>
      <c r="C20" s="108" t="s">
        <v>25</v>
      </c>
      <c r="D20" s="100" t="s">
        <v>26</v>
      </c>
      <c r="E20" s="114" t="s">
        <v>27</v>
      </c>
      <c r="F20" s="114"/>
      <c r="G20" s="114"/>
      <c r="H20" s="114"/>
      <c r="I20" s="114"/>
      <c r="J20" s="114" t="s">
        <v>28</v>
      </c>
      <c r="K20" s="114"/>
      <c r="L20" s="114" t="s">
        <v>29</v>
      </c>
      <c r="M20" s="114"/>
      <c r="N20" s="100" t="s">
        <v>30</v>
      </c>
      <c r="O20" s="100" t="s">
        <v>31</v>
      </c>
    </row>
    <row r="21" spans="1:16" ht="25.5" x14ac:dyDescent="0.25">
      <c r="A21" s="101"/>
      <c r="B21" s="101"/>
      <c r="C21" s="109"/>
      <c r="D21" s="101"/>
      <c r="E21" s="6"/>
      <c r="F21" s="6"/>
      <c r="G21" s="10" t="s">
        <v>34</v>
      </c>
      <c r="H21" s="10"/>
      <c r="I21" s="10"/>
      <c r="J21" s="10" t="s">
        <v>37</v>
      </c>
      <c r="K21" s="10" t="s">
        <v>38</v>
      </c>
      <c r="L21" s="10" t="s">
        <v>47</v>
      </c>
      <c r="M21" s="10" t="s">
        <v>48</v>
      </c>
      <c r="N21" s="101"/>
      <c r="O21" s="101"/>
    </row>
    <row r="22" spans="1:16" x14ac:dyDescent="0.25">
      <c r="A22" s="11"/>
      <c r="B22" s="12"/>
      <c r="C22" s="12"/>
      <c r="D22" s="12" t="s">
        <v>41</v>
      </c>
      <c r="E22" s="12"/>
      <c r="F22" s="12"/>
      <c r="G22" s="12" t="s">
        <v>43</v>
      </c>
      <c r="H22" s="12"/>
      <c r="I22" s="12"/>
      <c r="J22" s="12"/>
      <c r="K22" s="12"/>
      <c r="L22" s="12"/>
      <c r="M22" s="12"/>
      <c r="N22" s="13"/>
      <c r="O22" s="12"/>
    </row>
    <row r="23" spans="1:16" x14ac:dyDescent="0.25">
      <c r="A23" s="11"/>
      <c r="B23" s="12"/>
      <c r="C23" s="14" t="s">
        <v>53</v>
      </c>
      <c r="D23" s="14"/>
      <c r="E23" s="12"/>
      <c r="F23" s="12"/>
      <c r="G23" s="12"/>
      <c r="H23" s="12"/>
      <c r="I23" s="12"/>
      <c r="J23" s="12"/>
      <c r="K23" s="12"/>
      <c r="L23" s="12"/>
      <c r="M23" s="12"/>
      <c r="N23" s="13"/>
      <c r="O23" s="12"/>
    </row>
    <row r="24" spans="1:16" ht="63.75" customHeight="1" x14ac:dyDescent="0.55000000000000004">
      <c r="A24" s="17">
        <v>1</v>
      </c>
      <c r="B24" s="18" t="s">
        <v>54</v>
      </c>
      <c r="C24" s="6" t="s">
        <v>55</v>
      </c>
      <c r="D24" s="6" t="s">
        <v>56</v>
      </c>
      <c r="E24" s="12"/>
      <c r="F24" s="12"/>
      <c r="G24" s="19">
        <v>1.018</v>
      </c>
      <c r="H24" s="12"/>
      <c r="I24" s="12"/>
      <c r="J24" s="11" t="s">
        <v>57</v>
      </c>
      <c r="K24" s="17">
        <v>1</v>
      </c>
      <c r="L24" s="20">
        <v>2500</v>
      </c>
      <c r="M24" s="19">
        <v>921.101</v>
      </c>
      <c r="N24" s="21" t="s">
        <v>58</v>
      </c>
      <c r="O24" s="22">
        <v>937.68082000000004</v>
      </c>
      <c r="P24" s="3" t="s">
        <v>3</v>
      </c>
    </row>
    <row r="25" spans="1:16" ht="44.25" x14ac:dyDescent="0.55000000000000004">
      <c r="A25" s="17">
        <v>2</v>
      </c>
      <c r="B25" s="18" t="s">
        <v>59</v>
      </c>
      <c r="C25" s="6" t="s">
        <v>60</v>
      </c>
      <c r="D25" s="6"/>
      <c r="E25" s="12"/>
      <c r="F25" s="12"/>
      <c r="G25" s="19">
        <v>1.018</v>
      </c>
      <c r="H25" s="12"/>
      <c r="I25" s="12"/>
      <c r="J25" s="11" t="s">
        <v>57</v>
      </c>
      <c r="K25" s="17">
        <v>1</v>
      </c>
      <c r="L25" s="23">
        <v>7.42</v>
      </c>
      <c r="M25" s="12"/>
      <c r="N25" s="21"/>
      <c r="O25" s="22">
        <v>7.5535600000000001</v>
      </c>
      <c r="P25" s="3" t="s">
        <v>3</v>
      </c>
    </row>
    <row r="26" spans="1:16" x14ac:dyDescent="0.25">
      <c r="C26" s="5" t="s">
        <v>61</v>
      </c>
      <c r="J26" s="5" t="s">
        <v>62</v>
      </c>
      <c r="K26" s="24">
        <v>1.0900000000000001</v>
      </c>
      <c r="L26" s="5"/>
      <c r="M26" s="25" t="s">
        <v>62</v>
      </c>
      <c r="N26" s="5"/>
      <c r="O26" s="12"/>
    </row>
    <row r="27" spans="1:16" x14ac:dyDescent="0.25">
      <c r="C27" s="26" t="s">
        <v>63</v>
      </c>
      <c r="L27" s="5"/>
      <c r="M27" s="27">
        <v>100</v>
      </c>
      <c r="N27" s="5"/>
      <c r="O27" s="28">
        <v>1030.31</v>
      </c>
    </row>
    <row r="28" spans="1:16" x14ac:dyDescent="0.25">
      <c r="C28" s="5" t="s">
        <v>64</v>
      </c>
      <c r="L28" s="5"/>
      <c r="M28" s="29">
        <v>40.4</v>
      </c>
      <c r="N28" s="5"/>
      <c r="O28" s="30">
        <v>416.24</v>
      </c>
    </row>
    <row r="29" spans="1:16" x14ac:dyDescent="0.25">
      <c r="C29" s="5" t="s">
        <v>65</v>
      </c>
      <c r="L29" s="5"/>
      <c r="M29" s="11"/>
      <c r="N29" s="5"/>
      <c r="O29" s="30">
        <v>10.3</v>
      </c>
    </row>
    <row r="30" spans="1:16" x14ac:dyDescent="0.25">
      <c r="C30" s="31" t="s">
        <v>66</v>
      </c>
      <c r="L30" s="5"/>
      <c r="M30" s="32">
        <v>5</v>
      </c>
      <c r="N30" s="5"/>
      <c r="O30" s="30">
        <v>51.52</v>
      </c>
    </row>
    <row r="31" spans="1:16" x14ac:dyDescent="0.25">
      <c r="B31" s="5" t="s">
        <v>67</v>
      </c>
      <c r="C31" s="31" t="s">
        <v>68</v>
      </c>
      <c r="L31" s="5"/>
      <c r="M31" s="32">
        <v>4</v>
      </c>
      <c r="N31" s="5"/>
      <c r="O31" s="30">
        <v>41.21</v>
      </c>
    </row>
    <row r="32" spans="1:16" x14ac:dyDescent="0.25">
      <c r="B32" s="5" t="s">
        <v>67</v>
      </c>
      <c r="C32" s="31" t="s">
        <v>69</v>
      </c>
      <c r="L32" s="5"/>
      <c r="M32" s="33">
        <v>3.9</v>
      </c>
      <c r="N32" s="5"/>
      <c r="O32" s="30">
        <v>40.18</v>
      </c>
    </row>
    <row r="33" spans="2:15" x14ac:dyDescent="0.25">
      <c r="B33" s="5" t="s">
        <v>67</v>
      </c>
      <c r="C33" s="31" t="s">
        <v>70</v>
      </c>
      <c r="L33" s="5"/>
      <c r="M33" s="33">
        <v>8.5</v>
      </c>
      <c r="N33" s="5"/>
      <c r="O33" s="30">
        <v>87.58</v>
      </c>
    </row>
    <row r="34" spans="2:15" x14ac:dyDescent="0.25">
      <c r="B34" s="5" t="s">
        <v>67</v>
      </c>
      <c r="C34" s="31" t="s">
        <v>71</v>
      </c>
      <c r="L34" s="5"/>
      <c r="M34" s="34">
        <v>4.3600000000000003</v>
      </c>
      <c r="N34" s="5"/>
      <c r="O34" s="30">
        <v>44.92</v>
      </c>
    </row>
    <row r="35" spans="2:15" x14ac:dyDescent="0.25">
      <c r="B35" s="5" t="s">
        <v>67</v>
      </c>
      <c r="C35" s="31" t="s">
        <v>72</v>
      </c>
      <c r="L35" s="5"/>
      <c r="M35" s="34">
        <v>2.14</v>
      </c>
      <c r="N35" s="5"/>
      <c r="O35" s="30">
        <v>22.05</v>
      </c>
    </row>
    <row r="36" spans="2:15" x14ac:dyDescent="0.25">
      <c r="B36" s="5" t="s">
        <v>67</v>
      </c>
      <c r="C36" s="31" t="s">
        <v>73</v>
      </c>
      <c r="L36" s="5"/>
      <c r="M36" s="33">
        <v>8.5</v>
      </c>
      <c r="N36" s="5"/>
      <c r="O36" s="30">
        <v>87.58</v>
      </c>
    </row>
    <row r="37" spans="2:15" x14ac:dyDescent="0.25">
      <c r="B37" s="5" t="s">
        <v>67</v>
      </c>
      <c r="C37" s="31" t="s">
        <v>74</v>
      </c>
      <c r="L37" s="5"/>
      <c r="M37" s="32">
        <v>3</v>
      </c>
      <c r="N37" s="5"/>
      <c r="O37" s="30">
        <v>30.91</v>
      </c>
    </row>
    <row r="38" spans="2:15" x14ac:dyDescent="0.25">
      <c r="C38" s="4" t="s">
        <v>75</v>
      </c>
      <c r="N38" s="5"/>
      <c r="O38" s="35">
        <v>1446.55</v>
      </c>
    </row>
    <row r="39" spans="2:15" x14ac:dyDescent="0.25">
      <c r="C39" s="5" t="s">
        <v>76</v>
      </c>
      <c r="L39" s="5"/>
      <c r="M39" s="36" t="s">
        <v>62</v>
      </c>
      <c r="N39" s="5"/>
    </row>
    <row r="40" spans="2:15" x14ac:dyDescent="0.25">
      <c r="C40" s="5" t="s">
        <v>77</v>
      </c>
      <c r="L40" s="5"/>
      <c r="M40" s="17">
        <v>24</v>
      </c>
      <c r="N40" s="5"/>
      <c r="O40" s="30">
        <v>347.17</v>
      </c>
    </row>
    <row r="41" spans="2:15" x14ac:dyDescent="0.25">
      <c r="C41" s="5" t="s">
        <v>78</v>
      </c>
      <c r="L41" s="5"/>
      <c r="M41" s="32">
        <v>24</v>
      </c>
      <c r="N41" s="5"/>
      <c r="O41" s="30">
        <v>347.17</v>
      </c>
    </row>
    <row r="42" spans="2:15" x14ac:dyDescent="0.25">
      <c r="C42" s="5" t="s">
        <v>79</v>
      </c>
      <c r="L42" s="5"/>
      <c r="M42" s="32">
        <v>60</v>
      </c>
      <c r="N42" s="5"/>
      <c r="O42" s="30">
        <v>867.93</v>
      </c>
    </row>
    <row r="43" spans="2:15" x14ac:dyDescent="0.25">
      <c r="C43" s="5" t="s">
        <v>80</v>
      </c>
      <c r="L43" s="5"/>
      <c r="M43" s="32">
        <v>4</v>
      </c>
      <c r="N43" s="5"/>
      <c r="O43" s="30">
        <v>57.86</v>
      </c>
    </row>
    <row r="44" spans="2:15" x14ac:dyDescent="0.25">
      <c r="C44" s="5" t="s">
        <v>81</v>
      </c>
      <c r="L44" s="5"/>
      <c r="M44" s="33">
        <v>8.5</v>
      </c>
      <c r="N44" s="5" t="s">
        <v>11</v>
      </c>
      <c r="O44" s="30">
        <v>122.96</v>
      </c>
    </row>
    <row r="45" spans="2:15" x14ac:dyDescent="0.25">
      <c r="C45" s="5" t="s">
        <v>82</v>
      </c>
      <c r="L45" s="5"/>
      <c r="M45" s="33">
        <v>3.5</v>
      </c>
      <c r="N45" s="5"/>
      <c r="O45" s="30">
        <v>50.63</v>
      </c>
    </row>
    <row r="46" spans="2:15" ht="14.45" x14ac:dyDescent="0.3">
      <c r="L46" s="5"/>
      <c r="M46" s="37">
        <v>100</v>
      </c>
      <c r="N46" s="5"/>
    </row>
    <row r="47" spans="2:15" x14ac:dyDescent="0.25">
      <c r="C47" s="5" t="s">
        <v>83</v>
      </c>
      <c r="D47" s="38"/>
      <c r="K47" s="38" t="s">
        <v>84</v>
      </c>
    </row>
    <row r="50" spans="1:16" s="1" customFormat="1" x14ac:dyDescent="0.25">
      <c r="C50" s="5" t="s">
        <v>85</v>
      </c>
      <c r="D50" s="38" t="s">
        <v>86</v>
      </c>
      <c r="K50" s="38" t="s">
        <v>87</v>
      </c>
    </row>
    <row r="51" spans="1:16" s="1" customFormat="1" x14ac:dyDescent="0.25">
      <c r="A51" s="39" t="s">
        <v>88</v>
      </c>
      <c r="L51" s="102" t="s">
        <v>89</v>
      </c>
      <c r="M51" s="102"/>
      <c r="N51" s="102"/>
      <c r="O51" s="102"/>
    </row>
    <row r="52" spans="1:16" ht="44.25" x14ac:dyDescent="0.55000000000000004">
      <c r="C52" s="103" t="s">
        <v>2</v>
      </c>
      <c r="D52" s="103"/>
      <c r="E52" s="103"/>
      <c r="F52" s="103"/>
      <c r="G52" s="103"/>
      <c r="H52" s="103"/>
      <c r="I52" s="103"/>
      <c r="J52" s="103"/>
      <c r="K52" s="103"/>
      <c r="L52" s="104" t="s">
        <v>90</v>
      </c>
      <c r="M52" s="104"/>
      <c r="N52" s="104"/>
      <c r="O52" s="104"/>
      <c r="P52" s="3" t="s">
        <v>3</v>
      </c>
    </row>
    <row r="53" spans="1:16" x14ac:dyDescent="0.25">
      <c r="L53" s="105"/>
      <c r="M53" s="105"/>
      <c r="N53" s="105"/>
      <c r="O53" s="105"/>
    </row>
    <row r="54" spans="1:16" x14ac:dyDescent="0.25">
      <c r="M54" s="106" t="s">
        <v>91</v>
      </c>
      <c r="N54" s="106"/>
      <c r="O54" s="106"/>
    </row>
    <row r="55" spans="1:16" s="1" customFormat="1" x14ac:dyDescent="0.25">
      <c r="O55" s="40" t="s">
        <v>92</v>
      </c>
    </row>
    <row r="57" spans="1:16" x14ac:dyDescent="0.25">
      <c r="I57" s="107" t="s">
        <v>93</v>
      </c>
      <c r="J57" s="107"/>
      <c r="K57" s="107"/>
      <c r="L57" s="107"/>
      <c r="M57" s="107"/>
      <c r="N57" s="107"/>
      <c r="O57" s="107"/>
    </row>
    <row r="58" spans="1:16" ht="44.25" x14ac:dyDescent="0.55000000000000004">
      <c r="B58" s="5"/>
      <c r="C58" s="108" t="s">
        <v>94</v>
      </c>
      <c r="D58" s="110" t="s">
        <v>95</v>
      </c>
      <c r="E58" s="110"/>
      <c r="F58" s="110"/>
      <c r="G58" s="110"/>
      <c r="H58" s="111" t="s">
        <v>96</v>
      </c>
      <c r="I58" s="111"/>
      <c r="J58" s="111"/>
      <c r="K58" s="111"/>
      <c r="L58" s="112" t="s">
        <v>97</v>
      </c>
      <c r="M58" s="112"/>
      <c r="N58" s="112"/>
      <c r="P58" s="3" t="s">
        <v>3</v>
      </c>
    </row>
    <row r="59" spans="1:16" ht="25.5" x14ac:dyDescent="0.25">
      <c r="B59" s="5"/>
      <c r="C59" s="109"/>
      <c r="D59" s="41" t="s">
        <v>98</v>
      </c>
      <c r="E59" s="113" t="s">
        <v>99</v>
      </c>
      <c r="F59" s="113"/>
      <c r="G59" s="42" t="s">
        <v>100</v>
      </c>
      <c r="H59" s="41" t="s">
        <v>101</v>
      </c>
      <c r="I59" s="43" t="s">
        <v>98</v>
      </c>
      <c r="J59" s="36" t="s">
        <v>102</v>
      </c>
      <c r="K59" s="43" t="s">
        <v>103</v>
      </c>
      <c r="L59" s="41" t="s">
        <v>98</v>
      </c>
      <c r="M59" s="36" t="s">
        <v>102</v>
      </c>
      <c r="N59" s="36" t="s">
        <v>103</v>
      </c>
    </row>
    <row r="60" spans="1:16" x14ac:dyDescent="0.25">
      <c r="B60" s="5"/>
      <c r="C60" s="44" t="s">
        <v>104</v>
      </c>
      <c r="D60" s="45">
        <v>1446.54889</v>
      </c>
      <c r="E60" s="99"/>
      <c r="F60" s="99"/>
      <c r="G60" s="46"/>
      <c r="H60" s="47"/>
      <c r="I60" s="45">
        <v>8292.5585100000008</v>
      </c>
      <c r="J60" s="48"/>
      <c r="K60" s="45">
        <v>9951.0702199999996</v>
      </c>
      <c r="L60" s="45">
        <v>9912.5339600000007</v>
      </c>
      <c r="M60" s="48"/>
      <c r="N60" s="49">
        <v>11895.04075</v>
      </c>
    </row>
    <row r="61" spans="1:16" x14ac:dyDescent="0.25">
      <c r="B61" s="5"/>
      <c r="C61" s="50" t="s">
        <v>105</v>
      </c>
      <c r="D61" s="51">
        <v>122.95665</v>
      </c>
      <c r="E61" s="97">
        <v>1</v>
      </c>
      <c r="F61" s="97"/>
      <c r="G61" s="52">
        <v>1</v>
      </c>
      <c r="H61" s="53">
        <v>3.99</v>
      </c>
      <c r="I61" s="51">
        <v>490.59703000000002</v>
      </c>
      <c r="J61" s="54">
        <v>20</v>
      </c>
      <c r="K61" s="51">
        <v>588.71644000000003</v>
      </c>
      <c r="L61" s="51">
        <v>564.14430000000004</v>
      </c>
      <c r="M61" s="54">
        <v>20</v>
      </c>
      <c r="N61" s="55">
        <v>676.97316000000001</v>
      </c>
    </row>
    <row r="62" spans="1:16" x14ac:dyDescent="0.25">
      <c r="B62" s="5"/>
      <c r="C62" s="50" t="s">
        <v>106</v>
      </c>
      <c r="D62" s="51">
        <v>347.17173000000003</v>
      </c>
      <c r="E62" s="97">
        <v>1</v>
      </c>
      <c r="F62" s="97"/>
      <c r="G62" s="46"/>
      <c r="H62" s="53">
        <v>7.56</v>
      </c>
      <c r="I62" s="56">
        <v>2624.6182800000001</v>
      </c>
      <c r="J62" s="54">
        <v>20</v>
      </c>
      <c r="K62" s="56">
        <v>3149.5419400000001</v>
      </c>
      <c r="L62" s="56">
        <v>3144.8443400000001</v>
      </c>
      <c r="M62" s="54">
        <v>20</v>
      </c>
      <c r="N62" s="57">
        <v>3773.8132099999998</v>
      </c>
    </row>
    <row r="63" spans="1:16" x14ac:dyDescent="0.25">
      <c r="B63" s="5"/>
      <c r="C63" s="50" t="s">
        <v>107</v>
      </c>
      <c r="D63" s="51">
        <v>867.92933000000005</v>
      </c>
      <c r="E63" s="97">
        <v>1</v>
      </c>
      <c r="F63" s="97"/>
      <c r="G63" s="46"/>
      <c r="H63" s="53">
        <v>4.4400000000000004</v>
      </c>
      <c r="I63" s="56">
        <v>3853.6062299999999</v>
      </c>
      <c r="J63" s="54">
        <v>20</v>
      </c>
      <c r="K63" s="56">
        <v>4624.3274799999999</v>
      </c>
      <c r="L63" s="56">
        <v>4617.4302100000004</v>
      </c>
      <c r="M63" s="54">
        <v>20</v>
      </c>
      <c r="N63" s="57">
        <v>5540.9162500000002</v>
      </c>
    </row>
    <row r="64" spans="1:16" x14ac:dyDescent="0.25">
      <c r="B64" s="5"/>
      <c r="C64" s="50" t="s">
        <v>108</v>
      </c>
      <c r="D64" s="51">
        <v>57.86195</v>
      </c>
      <c r="E64" s="97">
        <v>1</v>
      </c>
      <c r="F64" s="97"/>
      <c r="G64" s="46"/>
      <c r="H64" s="53">
        <v>15.23</v>
      </c>
      <c r="I64" s="51">
        <v>881.23749999999995</v>
      </c>
      <c r="J64" s="54">
        <v>20</v>
      </c>
      <c r="K64" s="56">
        <v>1057.4849999999999</v>
      </c>
      <c r="L64" s="56">
        <v>1055.9077400000001</v>
      </c>
      <c r="M64" s="54">
        <v>20</v>
      </c>
      <c r="N64" s="57">
        <v>1267.0892899999999</v>
      </c>
    </row>
    <row r="65" spans="1:15" x14ac:dyDescent="0.25">
      <c r="B65" s="5"/>
      <c r="C65" s="50" t="s">
        <v>109</v>
      </c>
      <c r="D65" s="51">
        <v>50.62923</v>
      </c>
      <c r="E65" s="97">
        <v>1</v>
      </c>
      <c r="F65" s="97"/>
      <c r="G65" s="46"/>
      <c r="H65" s="53">
        <v>8.74</v>
      </c>
      <c r="I65" s="51">
        <v>442.49946999999997</v>
      </c>
      <c r="J65" s="54">
        <v>20</v>
      </c>
      <c r="K65" s="51">
        <v>530.99936000000002</v>
      </c>
      <c r="L65" s="51">
        <v>530.20736999999997</v>
      </c>
      <c r="M65" s="54">
        <v>20</v>
      </c>
      <c r="N65" s="55">
        <v>636.24883999999997</v>
      </c>
    </row>
    <row r="66" spans="1:15" x14ac:dyDescent="0.25">
      <c r="C66" s="48" t="s">
        <v>110</v>
      </c>
      <c r="D66" s="45">
        <v>1446.54889</v>
      </c>
      <c r="E66" s="98"/>
      <c r="F66" s="98"/>
      <c r="G66" s="58"/>
      <c r="H66" s="47"/>
      <c r="I66" s="45">
        <v>8292.5585100000008</v>
      </c>
      <c r="J66" s="48"/>
      <c r="K66" s="45">
        <v>9951.0702199999996</v>
      </c>
      <c r="L66" s="45">
        <v>9912.5339600000007</v>
      </c>
      <c r="M66" s="48"/>
      <c r="N66" s="49">
        <v>11895.04075</v>
      </c>
    </row>
    <row r="68" spans="1:15" x14ac:dyDescent="0.25">
      <c r="A68" s="5" t="s">
        <v>11</v>
      </c>
      <c r="B68" s="5" t="s">
        <v>83</v>
      </c>
      <c r="C68" s="38"/>
      <c r="E68" s="38" t="s">
        <v>84</v>
      </c>
      <c r="F68" s="59"/>
      <c r="G68" s="59"/>
      <c r="H68" s="60"/>
    </row>
    <row r="70" spans="1:15" x14ac:dyDescent="0.25">
      <c r="K70" s="61" t="s">
        <v>111</v>
      </c>
    </row>
    <row r="71" spans="1:15" ht="26.25" x14ac:dyDescent="0.25">
      <c r="A71" s="5" t="s">
        <v>11</v>
      </c>
      <c r="B71" s="5" t="s">
        <v>85</v>
      </c>
      <c r="C71" s="94" t="s">
        <v>86</v>
      </c>
      <c r="E71" s="38" t="s">
        <v>87</v>
      </c>
      <c r="F71" s="38"/>
      <c r="G71" s="38"/>
      <c r="H71" s="60"/>
    </row>
    <row r="72" spans="1:15" x14ac:dyDescent="0.25">
      <c r="K72" s="96" t="s">
        <v>112</v>
      </c>
      <c r="L72" s="96"/>
      <c r="M72" s="96"/>
      <c r="N72" s="96"/>
      <c r="O72" s="96"/>
    </row>
    <row r="73" spans="1:15" x14ac:dyDescent="0.25">
      <c r="K73" s="96" t="s">
        <v>113</v>
      </c>
      <c r="L73" s="96"/>
      <c r="M73" s="96"/>
      <c r="N73" s="96"/>
      <c r="O73" s="96"/>
    </row>
  </sheetData>
  <mergeCells count="52">
    <mergeCell ref="M8:O8"/>
    <mergeCell ref="A3:B3"/>
    <mergeCell ref="C3:O3"/>
    <mergeCell ref="A4:B4"/>
    <mergeCell ref="C5:D5"/>
    <mergeCell ref="C6:D6"/>
    <mergeCell ref="L12:M12"/>
    <mergeCell ref="N12:N13"/>
    <mergeCell ref="O12:O13"/>
    <mergeCell ref="A16:A17"/>
    <mergeCell ref="B16:B17"/>
    <mergeCell ref="C16:C17"/>
    <mergeCell ref="D16:D17"/>
    <mergeCell ref="E16:I16"/>
    <mergeCell ref="J16:K16"/>
    <mergeCell ref="L16:M16"/>
    <mergeCell ref="A12:A13"/>
    <mergeCell ref="B12:B13"/>
    <mergeCell ref="C12:C13"/>
    <mergeCell ref="D12:D13"/>
    <mergeCell ref="E12:I12"/>
    <mergeCell ref="J12:K12"/>
    <mergeCell ref="N16:N17"/>
    <mergeCell ref="O16:O17"/>
    <mergeCell ref="A20:A21"/>
    <mergeCell ref="B20:B21"/>
    <mergeCell ref="C20:C21"/>
    <mergeCell ref="D20:D21"/>
    <mergeCell ref="E20:I20"/>
    <mergeCell ref="J20:K20"/>
    <mergeCell ref="L20:M20"/>
    <mergeCell ref="N20:N21"/>
    <mergeCell ref="E60:F60"/>
    <mergeCell ref="O20:O21"/>
    <mergeCell ref="L51:O51"/>
    <mergeCell ref="C52:K52"/>
    <mergeCell ref="L52:O53"/>
    <mergeCell ref="M54:O54"/>
    <mergeCell ref="I57:O57"/>
    <mergeCell ref="C58:C59"/>
    <mergeCell ref="D58:G58"/>
    <mergeCell ref="H58:K58"/>
    <mergeCell ref="L58:N58"/>
    <mergeCell ref="E59:F59"/>
    <mergeCell ref="K72:O72"/>
    <mergeCell ref="K73:O73"/>
    <mergeCell ref="E61:F61"/>
    <mergeCell ref="E62:F62"/>
    <mergeCell ref="E63:F63"/>
    <mergeCell ref="E64:F64"/>
    <mergeCell ref="E65:F65"/>
    <mergeCell ref="E66:F66"/>
  </mergeCells>
  <pageMargins left="0.7" right="0.1388888888888889" top="0.75" bottom="0.75" header="0.3" footer="0.3"/>
  <pageSetup paperSize="9" scale="47" fitToHeight="0" orientation="portrait" r:id="rId1"/>
  <rowBreaks count="1" manualBreakCount="1">
    <brk id="50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workbookViewId="0">
      <selection activeCell="C51" sqref="C51"/>
    </sheetView>
  </sheetViews>
  <sheetFormatPr defaultColWidth="9" defaultRowHeight="15" x14ac:dyDescent="0.25"/>
  <cols>
    <col min="1" max="1" width="4.5703125" style="1" customWidth="1"/>
    <col min="2" max="2" width="17.5703125" style="1" customWidth="1"/>
    <col min="3" max="3" width="48" style="1" customWidth="1"/>
    <col min="4" max="4" width="12.7109375" style="1" customWidth="1"/>
    <col min="5" max="5" width="13" style="1" customWidth="1"/>
    <col min="6" max="6" width="12" style="1" customWidth="1"/>
    <col min="7" max="7" width="13.7109375" style="1" customWidth="1"/>
    <col min="8" max="8" width="1.85546875" style="1" customWidth="1"/>
  </cols>
  <sheetData>
    <row r="1" spans="1:8" s="1" customFormat="1" ht="12.95" customHeight="1" x14ac:dyDescent="0.3"/>
    <row r="2" spans="1:8" s="1" customFormat="1" ht="12.95" customHeight="1" x14ac:dyDescent="0.25">
      <c r="B2" s="62" t="s">
        <v>6</v>
      </c>
      <c r="C2" s="121" t="s">
        <v>7</v>
      </c>
      <c r="D2" s="121"/>
      <c r="E2" s="121"/>
    </row>
    <row r="3" spans="1:8" s="1" customFormat="1" ht="12.95" customHeight="1" x14ac:dyDescent="0.25">
      <c r="C3" s="125" t="s">
        <v>114</v>
      </c>
      <c r="D3" s="125"/>
      <c r="E3" s="125"/>
    </row>
    <row r="4" spans="1:8" s="1" customFormat="1" ht="12.95" customHeight="1" x14ac:dyDescent="0.25">
      <c r="B4" s="62" t="s">
        <v>115</v>
      </c>
    </row>
    <row r="5" spans="1:8" s="1" customFormat="1" ht="12.95" customHeight="1" x14ac:dyDescent="0.25">
      <c r="C5" s="62" t="s">
        <v>116</v>
      </c>
    </row>
    <row r="6" spans="1:8" s="1" customFormat="1" ht="12.95" customHeight="1" x14ac:dyDescent="0.25">
      <c r="B6" s="121" t="s">
        <v>117</v>
      </c>
      <c r="C6" s="121"/>
      <c r="D6" s="121"/>
      <c r="E6" s="121"/>
      <c r="F6" s="121"/>
      <c r="G6" s="121"/>
    </row>
    <row r="7" spans="1:8" s="1" customFormat="1" ht="12.95" customHeight="1" x14ac:dyDescent="0.3"/>
    <row r="8" spans="1:8" s="1" customFormat="1" ht="12.95" customHeight="1" x14ac:dyDescent="0.3"/>
    <row r="9" spans="1:8" s="1" customFormat="1" ht="12.95" customHeight="1" x14ac:dyDescent="0.25">
      <c r="B9" s="126" t="s">
        <v>118</v>
      </c>
      <c r="C9" s="126"/>
      <c r="D9" s="126"/>
      <c r="E9" s="126"/>
      <c r="F9" s="126"/>
      <c r="G9" s="126"/>
    </row>
    <row r="10" spans="1:8" s="1" customFormat="1" ht="12.95" customHeight="1" x14ac:dyDescent="0.3"/>
    <row r="11" spans="1:8" s="1" customFormat="1" ht="12.95" customHeight="1" x14ac:dyDescent="0.25">
      <c r="B11" s="63" t="s">
        <v>119</v>
      </c>
      <c r="C11" s="64" t="s">
        <v>5</v>
      </c>
    </row>
    <row r="12" spans="1:8" s="1" customFormat="1" ht="50.1" customHeight="1" x14ac:dyDescent="0.55000000000000004">
      <c r="B12" s="127" t="s">
        <v>2</v>
      </c>
      <c r="C12" s="127"/>
      <c r="D12" s="127"/>
      <c r="E12" s="127"/>
      <c r="F12" s="127"/>
      <c r="G12" s="127"/>
      <c r="H12" s="3" t="s">
        <v>3</v>
      </c>
    </row>
    <row r="13" spans="1:8" s="1" customFormat="1" ht="12.95" customHeight="1" x14ac:dyDescent="0.25">
      <c r="B13" s="65"/>
      <c r="C13" s="125" t="s">
        <v>120</v>
      </c>
      <c r="D13" s="125"/>
      <c r="E13" s="125"/>
      <c r="F13" s="125"/>
      <c r="G13" s="125"/>
    </row>
    <row r="14" spans="1:8" s="1" customFormat="1" ht="12.95" customHeight="1" x14ac:dyDescent="0.25">
      <c r="B14" s="121" t="s">
        <v>121</v>
      </c>
      <c r="C14" s="121"/>
      <c r="D14" s="121"/>
      <c r="E14" s="121"/>
      <c r="F14" s="121"/>
      <c r="G14" s="121"/>
    </row>
    <row r="15" spans="1:8" s="1" customFormat="1" ht="12.95" customHeight="1" x14ac:dyDescent="0.25">
      <c r="A15" s="66"/>
      <c r="B15" s="66"/>
      <c r="C15" s="66"/>
      <c r="D15" s="66"/>
      <c r="E15" s="66"/>
      <c r="F15" s="66"/>
      <c r="G15" s="66" t="s">
        <v>122</v>
      </c>
    </row>
    <row r="16" spans="1:8" s="1" customFormat="1" ht="12.95" customHeight="1" x14ac:dyDescent="0.25">
      <c r="A16" s="122" t="s">
        <v>123</v>
      </c>
      <c r="B16" s="122" t="s">
        <v>124</v>
      </c>
      <c r="C16" s="122" t="s">
        <v>125</v>
      </c>
      <c r="D16" s="124" t="s">
        <v>126</v>
      </c>
      <c r="E16" s="124"/>
      <c r="F16" s="124"/>
      <c r="G16" s="122" t="s">
        <v>127</v>
      </c>
    </row>
    <row r="17" spans="1:7" s="1" customFormat="1" ht="39.950000000000003" customHeight="1" x14ac:dyDescent="0.25">
      <c r="A17" s="123"/>
      <c r="B17" s="123"/>
      <c r="C17" s="123"/>
      <c r="D17" s="67" t="s">
        <v>128</v>
      </c>
      <c r="E17" s="67" t="s">
        <v>129</v>
      </c>
      <c r="F17" s="67" t="s">
        <v>130</v>
      </c>
      <c r="G17" s="123"/>
    </row>
    <row r="18" spans="1:7" s="1" customFormat="1" ht="12.95" customHeight="1" x14ac:dyDescent="0.3">
      <c r="A18" s="68">
        <v>1</v>
      </c>
      <c r="B18" s="68">
        <v>2</v>
      </c>
      <c r="C18" s="68">
        <v>3</v>
      </c>
      <c r="D18" s="68">
        <v>4</v>
      </c>
      <c r="E18" s="68">
        <v>5</v>
      </c>
      <c r="F18" s="68">
        <v>6</v>
      </c>
      <c r="G18" s="68">
        <v>7</v>
      </c>
    </row>
    <row r="19" spans="1:7" s="1" customFormat="1" ht="12.95" customHeight="1" x14ac:dyDescent="0.25">
      <c r="A19" s="69"/>
      <c r="B19" s="119" t="s">
        <v>131</v>
      </c>
      <c r="C19" s="119"/>
      <c r="D19" s="119"/>
      <c r="E19" s="119"/>
      <c r="F19" s="119"/>
      <c r="G19" s="119"/>
    </row>
    <row r="20" spans="1:7" s="1" customFormat="1" ht="14.1" customHeight="1" x14ac:dyDescent="0.25">
      <c r="A20" s="69"/>
      <c r="B20" s="70"/>
      <c r="C20" s="69" t="s">
        <v>132</v>
      </c>
      <c r="D20" s="69"/>
      <c r="E20" s="69"/>
      <c r="F20" s="71"/>
      <c r="G20" s="71"/>
    </row>
    <row r="21" spans="1:7" s="1" customFormat="1" ht="12.95" customHeight="1" x14ac:dyDescent="0.25">
      <c r="A21" s="69"/>
      <c r="B21" s="70"/>
      <c r="C21" s="69" t="s">
        <v>133</v>
      </c>
      <c r="D21" s="69"/>
      <c r="E21" s="69"/>
      <c r="F21" s="71"/>
      <c r="G21" s="71"/>
    </row>
    <row r="22" spans="1:7" s="1" customFormat="1" ht="12.95" customHeight="1" x14ac:dyDescent="0.25">
      <c r="A22" s="69"/>
      <c r="B22" s="70"/>
      <c r="C22" s="69" t="s">
        <v>65</v>
      </c>
      <c r="D22" s="69"/>
      <c r="E22" s="69"/>
      <c r="F22" s="72">
        <v>10.30306</v>
      </c>
      <c r="G22" s="72">
        <v>10.30306</v>
      </c>
    </row>
    <row r="23" spans="1:7" s="1" customFormat="1" ht="12.95" customHeight="1" x14ac:dyDescent="0.25">
      <c r="A23" s="69"/>
      <c r="B23" s="70"/>
      <c r="C23" s="70" t="s">
        <v>134</v>
      </c>
      <c r="D23" s="69"/>
      <c r="E23" s="69"/>
      <c r="F23" s="73">
        <v>10.30306</v>
      </c>
      <c r="G23" s="73">
        <v>10.30306</v>
      </c>
    </row>
    <row r="24" spans="1:7" s="1" customFormat="1" ht="12.95" customHeight="1" x14ac:dyDescent="0.25">
      <c r="A24" s="70"/>
      <c r="B24" s="70"/>
      <c r="C24" s="70" t="s">
        <v>135</v>
      </c>
      <c r="D24" s="74">
        <v>2233.9933099999998</v>
      </c>
      <c r="E24" s="74">
        <v>4518.7671799999998</v>
      </c>
      <c r="F24" s="73">
        <v>10.30306</v>
      </c>
      <c r="G24" s="74">
        <v>6763.0635499999999</v>
      </c>
    </row>
    <row r="25" spans="1:7" s="1" customFormat="1" ht="12.95" customHeight="1" x14ac:dyDescent="0.25">
      <c r="A25" s="69"/>
      <c r="B25" s="70"/>
      <c r="C25" s="69" t="s">
        <v>136</v>
      </c>
      <c r="D25" s="71"/>
      <c r="E25" s="71"/>
      <c r="F25" s="71"/>
      <c r="G25" s="71"/>
    </row>
    <row r="26" spans="1:7" s="1" customFormat="1" ht="12.95" customHeight="1" x14ac:dyDescent="0.25">
      <c r="A26" s="69"/>
      <c r="B26" s="70"/>
      <c r="C26" s="69" t="s">
        <v>137</v>
      </c>
      <c r="D26" s="71"/>
      <c r="E26" s="71"/>
      <c r="F26" s="71"/>
      <c r="G26" s="71"/>
    </row>
    <row r="27" spans="1:7" s="1" customFormat="1" ht="12.95" customHeight="1" x14ac:dyDescent="0.25">
      <c r="A27" s="69"/>
      <c r="B27" s="70"/>
      <c r="C27" s="69" t="s">
        <v>138</v>
      </c>
      <c r="D27" s="75">
        <v>2233.9933099999998</v>
      </c>
      <c r="E27" s="75">
        <v>4518.7671799999998</v>
      </c>
      <c r="F27" s="72">
        <v>10.30306</v>
      </c>
      <c r="G27" s="75">
        <v>6763.0635499999999</v>
      </c>
    </row>
    <row r="28" spans="1:7" s="1" customFormat="1" ht="12.95" customHeight="1" x14ac:dyDescent="0.25">
      <c r="A28" s="69"/>
      <c r="B28" s="119" t="s">
        <v>139</v>
      </c>
      <c r="C28" s="119"/>
      <c r="D28" s="119"/>
      <c r="E28" s="119"/>
      <c r="F28" s="119"/>
      <c r="G28" s="119"/>
    </row>
    <row r="29" spans="1:7" s="1" customFormat="1" ht="12.95" customHeight="1" x14ac:dyDescent="0.25">
      <c r="A29" s="69"/>
      <c r="B29" s="69" t="s">
        <v>140</v>
      </c>
      <c r="C29" s="69" t="s">
        <v>141</v>
      </c>
      <c r="D29" s="71"/>
      <c r="E29" s="69"/>
      <c r="F29" s="69"/>
      <c r="G29" s="71"/>
    </row>
    <row r="30" spans="1:7" s="1" customFormat="1" ht="12.95" customHeight="1" x14ac:dyDescent="0.25">
      <c r="A30" s="69"/>
      <c r="B30" s="69" t="s">
        <v>140</v>
      </c>
      <c r="C30" s="69" t="s">
        <v>142</v>
      </c>
      <c r="D30" s="71"/>
      <c r="E30" s="69"/>
      <c r="F30" s="69"/>
      <c r="G30" s="71"/>
    </row>
    <row r="31" spans="1:7" s="1" customFormat="1" ht="12.95" customHeight="1" x14ac:dyDescent="0.25">
      <c r="A31" s="69"/>
      <c r="B31" s="69" t="s">
        <v>140</v>
      </c>
      <c r="C31" s="69" t="s">
        <v>143</v>
      </c>
      <c r="D31" s="72">
        <v>373.31952999999999</v>
      </c>
      <c r="E31" s="69"/>
      <c r="F31" s="69"/>
      <c r="G31" s="72">
        <v>373.31952999999999</v>
      </c>
    </row>
    <row r="32" spans="1:7" s="1" customFormat="1" ht="12.95" customHeight="1" x14ac:dyDescent="0.25">
      <c r="A32" s="70"/>
      <c r="B32" s="70"/>
      <c r="C32" s="70" t="s">
        <v>144</v>
      </c>
      <c r="D32" s="73">
        <v>373.31952999999999</v>
      </c>
      <c r="E32" s="76"/>
      <c r="F32" s="76"/>
      <c r="G32" s="73">
        <v>373.31952999999999</v>
      </c>
    </row>
    <row r="33" spans="1:7" s="1" customFormat="1" ht="12.95" customHeight="1" x14ac:dyDescent="0.25">
      <c r="A33" s="70"/>
      <c r="B33" s="70"/>
      <c r="C33" s="70" t="s">
        <v>145</v>
      </c>
      <c r="D33" s="74">
        <v>2607.3128400000001</v>
      </c>
      <c r="E33" s="74">
        <v>4518.7671799999998</v>
      </c>
      <c r="F33" s="73">
        <v>10.30306</v>
      </c>
      <c r="G33" s="74">
        <v>7136.3830699999999</v>
      </c>
    </row>
    <row r="34" spans="1:7" s="1" customFormat="1" ht="12.95" customHeight="1" x14ac:dyDescent="0.25">
      <c r="A34" s="69"/>
      <c r="B34" s="119" t="s">
        <v>146</v>
      </c>
      <c r="C34" s="119"/>
      <c r="D34" s="119"/>
      <c r="E34" s="119"/>
      <c r="F34" s="119"/>
      <c r="G34" s="119"/>
    </row>
    <row r="35" spans="1:7" s="1" customFormat="1" ht="12.95" customHeight="1" x14ac:dyDescent="0.25">
      <c r="A35" s="69"/>
      <c r="B35" s="67" t="s">
        <v>147</v>
      </c>
      <c r="C35" s="69" t="s">
        <v>148</v>
      </c>
      <c r="D35" s="71"/>
      <c r="E35" s="69"/>
      <c r="F35" s="69"/>
      <c r="G35" s="71"/>
    </row>
    <row r="36" spans="1:7" s="1" customFormat="1" ht="12.95" customHeight="1" x14ac:dyDescent="0.25">
      <c r="A36" s="69"/>
      <c r="B36" s="67" t="s">
        <v>147</v>
      </c>
      <c r="C36" s="69" t="s">
        <v>149</v>
      </c>
      <c r="D36" s="71"/>
      <c r="E36" s="69"/>
      <c r="F36" s="69"/>
      <c r="G36" s="71"/>
    </row>
    <row r="37" spans="1:7" s="1" customFormat="1" ht="12.95" customHeight="1" x14ac:dyDescent="0.25">
      <c r="A37" s="69"/>
      <c r="B37" s="67" t="s">
        <v>147</v>
      </c>
      <c r="C37" s="69" t="s">
        <v>150</v>
      </c>
      <c r="D37" s="72">
        <v>363.98658</v>
      </c>
      <c r="E37" s="69"/>
      <c r="F37" s="69"/>
      <c r="G37" s="72">
        <v>363.98658</v>
      </c>
    </row>
    <row r="38" spans="1:7" s="1" customFormat="1" ht="12.95" customHeight="1" x14ac:dyDescent="0.25">
      <c r="A38" s="70"/>
      <c r="B38" s="70"/>
      <c r="C38" s="70" t="s">
        <v>151</v>
      </c>
      <c r="D38" s="73">
        <v>363.98658</v>
      </c>
      <c r="E38" s="76"/>
      <c r="F38" s="76"/>
      <c r="G38" s="73">
        <v>363.98658</v>
      </c>
    </row>
    <row r="39" spans="1:7" s="1" customFormat="1" ht="12.95" customHeight="1" x14ac:dyDescent="0.25">
      <c r="A39" s="70"/>
      <c r="B39" s="70"/>
      <c r="C39" s="70" t="s">
        <v>152</v>
      </c>
      <c r="D39" s="74">
        <v>2971.2994199999998</v>
      </c>
      <c r="E39" s="74">
        <v>4518.7671799999998</v>
      </c>
      <c r="F39" s="73">
        <v>10.30306</v>
      </c>
      <c r="G39" s="74">
        <v>7500.3696600000003</v>
      </c>
    </row>
    <row r="40" spans="1:7" s="1" customFormat="1" ht="12.95" customHeight="1" x14ac:dyDescent="0.25">
      <c r="A40" s="70"/>
      <c r="B40" s="119" t="s">
        <v>153</v>
      </c>
      <c r="C40" s="119"/>
      <c r="D40" s="119"/>
      <c r="E40" s="119"/>
      <c r="F40" s="119"/>
      <c r="G40" s="119"/>
    </row>
    <row r="41" spans="1:7" s="1" customFormat="1" ht="12.95" customHeight="1" x14ac:dyDescent="0.25">
      <c r="A41" s="69"/>
      <c r="B41" s="69"/>
      <c r="C41" s="69" t="s">
        <v>154</v>
      </c>
      <c r="D41" s="71"/>
      <c r="E41" s="69"/>
      <c r="F41" s="69"/>
      <c r="G41" s="71"/>
    </row>
    <row r="42" spans="1:7" s="1" customFormat="1" ht="12.95" customHeight="1" x14ac:dyDescent="0.25">
      <c r="A42" s="69"/>
      <c r="B42" s="69"/>
      <c r="C42" s="69" t="s">
        <v>155</v>
      </c>
      <c r="D42" s="71"/>
      <c r="E42" s="69"/>
      <c r="F42" s="69"/>
      <c r="G42" s="71"/>
    </row>
    <row r="43" spans="1:7" s="1" customFormat="1" ht="12.95" customHeight="1" x14ac:dyDescent="0.25">
      <c r="A43" s="69"/>
      <c r="B43" s="69"/>
      <c r="C43" s="69" t="s">
        <v>156</v>
      </c>
      <c r="D43" s="72">
        <v>106.34739</v>
      </c>
      <c r="E43" s="69"/>
      <c r="F43" s="69"/>
      <c r="G43" s="72">
        <v>106.34739</v>
      </c>
    </row>
    <row r="44" spans="1:7" s="1" customFormat="1" ht="12.95" customHeight="1" x14ac:dyDescent="0.25">
      <c r="A44" s="69"/>
      <c r="B44" s="69" t="s">
        <v>140</v>
      </c>
      <c r="C44" s="69" t="s">
        <v>157</v>
      </c>
      <c r="D44" s="69"/>
      <c r="E44" s="69"/>
      <c r="F44" s="71"/>
      <c r="G44" s="71"/>
    </row>
    <row r="45" spans="1:7" s="1" customFormat="1" ht="12.95" customHeight="1" x14ac:dyDescent="0.25">
      <c r="A45" s="69"/>
      <c r="B45" s="69" t="s">
        <v>140</v>
      </c>
      <c r="C45" s="69" t="s">
        <v>158</v>
      </c>
      <c r="D45" s="69"/>
      <c r="E45" s="69"/>
      <c r="F45" s="71"/>
      <c r="G45" s="71"/>
    </row>
    <row r="46" spans="1:7" s="1" customFormat="1" ht="12.95" customHeight="1" x14ac:dyDescent="0.25">
      <c r="A46" s="69"/>
      <c r="B46" s="67" t="s">
        <v>140</v>
      </c>
      <c r="C46" s="69" t="s">
        <v>159</v>
      </c>
      <c r="D46" s="69"/>
      <c r="E46" s="69"/>
      <c r="F46" s="75">
        <v>1055.9077400000001</v>
      </c>
      <c r="G46" s="75">
        <v>1055.9077400000001</v>
      </c>
    </row>
    <row r="47" spans="1:7" s="1" customFormat="1" ht="12.95" customHeight="1" x14ac:dyDescent="0.25">
      <c r="A47" s="69"/>
      <c r="B47" s="69" t="s">
        <v>140</v>
      </c>
      <c r="C47" s="69" t="s">
        <v>160</v>
      </c>
      <c r="D47" s="69"/>
      <c r="E47" s="69"/>
      <c r="F47" s="71"/>
      <c r="G47" s="71"/>
    </row>
    <row r="48" spans="1:7" s="1" customFormat="1" ht="12.95" customHeight="1" x14ac:dyDescent="0.25">
      <c r="A48" s="69"/>
      <c r="B48" s="69" t="s">
        <v>140</v>
      </c>
      <c r="C48" s="69" t="s">
        <v>161</v>
      </c>
      <c r="D48" s="69"/>
      <c r="E48" s="69"/>
      <c r="F48" s="71"/>
      <c r="G48" s="71"/>
    </row>
    <row r="49" spans="1:7" s="1" customFormat="1" ht="12.95" customHeight="1" x14ac:dyDescent="0.25">
      <c r="A49" s="69"/>
      <c r="B49" s="69" t="s">
        <v>140</v>
      </c>
      <c r="C49" s="69" t="s">
        <v>162</v>
      </c>
      <c r="D49" s="69"/>
      <c r="E49" s="69"/>
      <c r="F49" s="72">
        <v>38.142989999999998</v>
      </c>
      <c r="G49" s="72">
        <v>38.142989999999998</v>
      </c>
    </row>
    <row r="50" spans="1:7" s="1" customFormat="1" ht="12.95" customHeight="1" x14ac:dyDescent="0.25">
      <c r="A50" s="70"/>
      <c r="B50" s="70"/>
      <c r="C50" s="70" t="s">
        <v>163</v>
      </c>
      <c r="D50" s="73">
        <v>106.34739</v>
      </c>
      <c r="E50" s="69"/>
      <c r="F50" s="74">
        <v>1094.0507299999999</v>
      </c>
      <c r="G50" s="74">
        <v>1200.39813</v>
      </c>
    </row>
    <row r="51" spans="1:7" s="1" customFormat="1" ht="12.95" customHeight="1" x14ac:dyDescent="0.25">
      <c r="A51" s="70"/>
      <c r="B51" s="70"/>
      <c r="C51" s="70" t="s">
        <v>164</v>
      </c>
      <c r="D51" s="74">
        <v>3077.6468100000002</v>
      </c>
      <c r="E51" s="74">
        <v>4518.7671799999998</v>
      </c>
      <c r="F51" s="74">
        <v>1104.3537899999999</v>
      </c>
      <c r="G51" s="74">
        <v>8700.7677899999999</v>
      </c>
    </row>
    <row r="52" spans="1:7" s="1" customFormat="1" ht="12.95" customHeight="1" x14ac:dyDescent="0.25">
      <c r="A52" s="70"/>
      <c r="B52" s="119" t="s">
        <v>165</v>
      </c>
      <c r="C52" s="119"/>
      <c r="D52" s="119"/>
      <c r="E52" s="119"/>
      <c r="F52" s="119"/>
      <c r="G52" s="119"/>
    </row>
    <row r="53" spans="1:7" s="1" customFormat="1" ht="12.95" customHeight="1" x14ac:dyDescent="0.25">
      <c r="A53" s="69"/>
      <c r="B53" s="67"/>
      <c r="C53" s="69" t="s">
        <v>136</v>
      </c>
      <c r="D53" s="69"/>
      <c r="E53" s="69"/>
      <c r="F53" s="71"/>
      <c r="G53" s="71"/>
    </row>
    <row r="54" spans="1:7" s="1" customFormat="1" ht="12.95" customHeight="1" x14ac:dyDescent="0.25">
      <c r="A54" s="69"/>
      <c r="B54" s="67"/>
      <c r="C54" s="69" t="s">
        <v>137</v>
      </c>
      <c r="D54" s="69"/>
      <c r="E54" s="69"/>
      <c r="F54" s="71"/>
      <c r="G54" s="71"/>
    </row>
    <row r="55" spans="1:7" s="1" customFormat="1" ht="12.95" customHeight="1" x14ac:dyDescent="0.25">
      <c r="A55" s="69"/>
      <c r="B55" s="67"/>
      <c r="C55" s="69" t="s">
        <v>138</v>
      </c>
      <c r="D55" s="69"/>
      <c r="E55" s="69"/>
      <c r="F55" s="72">
        <v>470.43209999999999</v>
      </c>
      <c r="G55" s="72">
        <v>470.43209999999999</v>
      </c>
    </row>
    <row r="56" spans="1:7" s="1" customFormat="1" ht="12.95" customHeight="1" x14ac:dyDescent="0.25">
      <c r="A56" s="70"/>
      <c r="B56" s="70"/>
      <c r="C56" s="70" t="s">
        <v>166</v>
      </c>
      <c r="D56" s="70"/>
      <c r="E56" s="70"/>
      <c r="F56" s="73">
        <v>470.43209999999999</v>
      </c>
      <c r="G56" s="73">
        <v>470.43209999999999</v>
      </c>
    </row>
    <row r="57" spans="1:7" s="1" customFormat="1" ht="12.95" customHeight="1" x14ac:dyDescent="0.25">
      <c r="A57" s="70"/>
      <c r="B57" s="70"/>
      <c r="C57" s="70" t="s">
        <v>167</v>
      </c>
      <c r="D57" s="74">
        <v>3077.6468100000002</v>
      </c>
      <c r="E57" s="74">
        <v>4518.7671799999998</v>
      </c>
      <c r="F57" s="74">
        <v>1574.7858900000001</v>
      </c>
      <c r="G57" s="74">
        <v>9171.1998800000001</v>
      </c>
    </row>
    <row r="58" spans="1:7" s="1" customFormat="1" ht="12.95" customHeight="1" x14ac:dyDescent="0.25">
      <c r="A58" s="70"/>
      <c r="B58" s="119" t="s">
        <v>168</v>
      </c>
      <c r="C58" s="119"/>
      <c r="D58" s="119"/>
      <c r="E58" s="119"/>
      <c r="F58" s="119"/>
      <c r="G58" s="119"/>
    </row>
    <row r="59" spans="1:7" s="1" customFormat="1" ht="12.95" customHeight="1" x14ac:dyDescent="0.25">
      <c r="A59" s="69"/>
      <c r="B59" s="69"/>
      <c r="C59" s="69" t="s">
        <v>169</v>
      </c>
      <c r="D59" s="69"/>
      <c r="E59" s="69"/>
      <c r="F59" s="71"/>
      <c r="G59" s="71"/>
    </row>
    <row r="60" spans="1:7" s="1" customFormat="1" ht="12.95" customHeight="1" x14ac:dyDescent="0.25">
      <c r="A60" s="69"/>
      <c r="B60" s="67"/>
      <c r="C60" s="67" t="s">
        <v>170</v>
      </c>
      <c r="D60" s="69"/>
      <c r="E60" s="69"/>
      <c r="F60" s="71"/>
      <c r="G60" s="71"/>
    </row>
    <row r="61" spans="1:7" s="1" customFormat="1" ht="12.95" customHeight="1" x14ac:dyDescent="0.25">
      <c r="A61" s="69"/>
      <c r="B61" s="69"/>
      <c r="C61" s="69" t="s">
        <v>171</v>
      </c>
      <c r="D61" s="69"/>
      <c r="E61" s="69"/>
      <c r="F61" s="72">
        <v>552.08993999999996</v>
      </c>
      <c r="G61" s="72">
        <v>552.08993999999996</v>
      </c>
    </row>
    <row r="62" spans="1:7" s="1" customFormat="1" ht="12.95" customHeight="1" x14ac:dyDescent="0.25">
      <c r="A62" s="69"/>
      <c r="B62" s="69"/>
      <c r="C62" s="69" t="s">
        <v>172</v>
      </c>
      <c r="D62" s="69"/>
      <c r="E62" s="69"/>
      <c r="F62" s="72">
        <v>552.08993999999996</v>
      </c>
      <c r="G62" s="72">
        <v>552.08993999999996</v>
      </c>
    </row>
    <row r="63" spans="1:7" s="1" customFormat="1" ht="12.95" customHeight="1" x14ac:dyDescent="0.25">
      <c r="A63" s="70"/>
      <c r="B63" s="70"/>
      <c r="C63" s="70" t="s">
        <v>173</v>
      </c>
      <c r="D63" s="76"/>
      <c r="E63" s="76"/>
      <c r="F63" s="76"/>
      <c r="G63" s="74">
        <v>9723.28982</v>
      </c>
    </row>
    <row r="64" spans="1:7" s="1" customFormat="1" ht="12.95" customHeight="1" x14ac:dyDescent="0.25">
      <c r="A64" s="69"/>
      <c r="B64" s="70"/>
      <c r="C64" s="69" t="s">
        <v>136</v>
      </c>
      <c r="D64" s="71"/>
      <c r="E64" s="71"/>
      <c r="F64" s="71"/>
      <c r="G64" s="71"/>
    </row>
    <row r="65" spans="1:8" s="1" customFormat="1" ht="12.95" customHeight="1" x14ac:dyDescent="0.25">
      <c r="A65" s="69"/>
      <c r="B65" s="70"/>
      <c r="C65" s="69" t="s">
        <v>137</v>
      </c>
      <c r="D65" s="71"/>
      <c r="E65" s="71"/>
      <c r="F65" s="71"/>
      <c r="G65" s="71"/>
    </row>
    <row r="66" spans="1:8" s="1" customFormat="1" ht="12.95" customHeight="1" x14ac:dyDescent="0.25">
      <c r="A66" s="69"/>
      <c r="B66" s="70"/>
      <c r="C66" s="69" t="s">
        <v>138</v>
      </c>
      <c r="D66" s="75">
        <v>3077.6468100000002</v>
      </c>
      <c r="E66" s="75">
        <v>4518.7671799999998</v>
      </c>
      <c r="F66" s="75">
        <v>2126.87583</v>
      </c>
      <c r="G66" s="75">
        <v>9723.28982</v>
      </c>
    </row>
    <row r="67" spans="1:8" s="1" customFormat="1" ht="12.95" customHeight="1" x14ac:dyDescent="0.25">
      <c r="A67" s="70"/>
      <c r="B67" s="119" t="s">
        <v>174</v>
      </c>
      <c r="C67" s="119"/>
      <c r="D67" s="119"/>
      <c r="E67" s="119"/>
      <c r="F67" s="119"/>
      <c r="G67" s="119"/>
    </row>
    <row r="68" spans="1:8" s="1" customFormat="1" ht="69.95" customHeight="1" x14ac:dyDescent="0.8">
      <c r="A68" s="69"/>
      <c r="B68" s="67" t="s">
        <v>175</v>
      </c>
      <c r="C68" s="67" t="s">
        <v>176</v>
      </c>
      <c r="D68" s="77">
        <v>67.19753</v>
      </c>
      <c r="E68" s="77">
        <v>98.663030000000006</v>
      </c>
      <c r="F68" s="77">
        <v>23.383579999999998</v>
      </c>
      <c r="G68" s="77">
        <v>189.24413999999999</v>
      </c>
      <c r="H68" s="78" t="s">
        <v>3</v>
      </c>
    </row>
    <row r="69" spans="1:8" s="1" customFormat="1" ht="12.95" customHeight="1" x14ac:dyDescent="0.25">
      <c r="A69" s="70"/>
      <c r="B69" s="70" t="s">
        <v>177</v>
      </c>
      <c r="C69" s="70"/>
      <c r="D69" s="79">
        <v>3144.8443400000001</v>
      </c>
      <c r="E69" s="79">
        <v>4617.4302100000004</v>
      </c>
      <c r="F69" s="79">
        <v>2150.2594100000001</v>
      </c>
      <c r="G69" s="79">
        <v>9912.5339600000007</v>
      </c>
    </row>
    <row r="70" spans="1:8" s="1" customFormat="1" ht="12.95" customHeight="1" x14ac:dyDescent="0.25">
      <c r="A70" s="70"/>
      <c r="B70" s="70"/>
      <c r="C70" s="70" t="s">
        <v>178</v>
      </c>
      <c r="D70" s="70"/>
      <c r="E70" s="70"/>
      <c r="F70" s="76"/>
      <c r="G70" s="70"/>
    </row>
    <row r="71" spans="1:8" s="1" customFormat="1" ht="12.95" customHeight="1" x14ac:dyDescent="0.25">
      <c r="A71" s="70"/>
      <c r="B71" s="70"/>
      <c r="C71" s="70"/>
      <c r="D71" s="80"/>
      <c r="E71" s="80"/>
      <c r="F71" s="80"/>
      <c r="G71" s="80"/>
    </row>
    <row r="72" spans="1:8" s="1" customFormat="1" ht="12.95" customHeight="1" x14ac:dyDescent="0.25">
      <c r="A72" s="70"/>
      <c r="B72" s="70"/>
      <c r="C72" s="70"/>
      <c r="D72" s="80"/>
      <c r="E72" s="80"/>
      <c r="F72" s="80"/>
      <c r="G72" s="80"/>
    </row>
    <row r="73" spans="1:8" s="1" customFormat="1" ht="12.95" customHeight="1" x14ac:dyDescent="0.25">
      <c r="A73" s="70"/>
      <c r="B73" s="70" t="s">
        <v>179</v>
      </c>
      <c r="C73" s="70"/>
      <c r="D73" s="70"/>
      <c r="E73" s="70"/>
      <c r="F73" s="70"/>
      <c r="G73" s="70"/>
    </row>
    <row r="74" spans="1:8" s="1" customFormat="1" ht="12.95" customHeight="1" x14ac:dyDescent="0.25">
      <c r="A74" s="69"/>
      <c r="B74" s="69" t="s">
        <v>102</v>
      </c>
      <c r="C74" s="69"/>
      <c r="D74" s="81">
        <v>628.97</v>
      </c>
      <c r="E74" s="81">
        <v>923.49</v>
      </c>
      <c r="F74" s="81">
        <v>430.05</v>
      </c>
      <c r="G74" s="82">
        <v>1982.51</v>
      </c>
    </row>
    <row r="75" spans="1:8" s="1" customFormat="1" ht="12.95" customHeight="1" x14ac:dyDescent="0.25">
      <c r="A75" s="70"/>
      <c r="B75" s="70" t="s">
        <v>180</v>
      </c>
      <c r="C75" s="70"/>
      <c r="D75" s="79">
        <v>3773.8132099999998</v>
      </c>
      <c r="E75" s="79">
        <v>5540.9162500000002</v>
      </c>
      <c r="F75" s="79">
        <v>2580.3112900000001</v>
      </c>
      <c r="G75" s="79">
        <v>11895.04075</v>
      </c>
    </row>
    <row r="76" spans="1:8" s="1" customFormat="1" ht="12.95" customHeight="1" x14ac:dyDescent="0.25">
      <c r="A76" s="65"/>
      <c r="B76" s="65"/>
      <c r="C76" s="65"/>
      <c r="D76" s="65"/>
      <c r="E76" s="65"/>
      <c r="F76" s="65"/>
      <c r="G76" s="65"/>
    </row>
    <row r="77" spans="1:8" s="1" customFormat="1" ht="12.95" customHeight="1" x14ac:dyDescent="0.25"/>
    <row r="78" spans="1:8" ht="15" customHeight="1" x14ac:dyDescent="0.25">
      <c r="B78" s="63" t="s">
        <v>83</v>
      </c>
      <c r="C78" s="120"/>
      <c r="D78" s="120"/>
      <c r="F78" s="83" t="s">
        <v>84</v>
      </c>
    </row>
    <row r="79" spans="1:8" ht="15" customHeight="1" x14ac:dyDescent="0.25"/>
    <row r="80" spans="1:8" ht="15" customHeight="1" x14ac:dyDescent="0.25">
      <c r="B80" s="63" t="s">
        <v>11</v>
      </c>
    </row>
    <row r="81" spans="2:6" ht="15" customHeight="1" x14ac:dyDescent="0.25">
      <c r="B81" s="84" t="s">
        <v>85</v>
      </c>
      <c r="C81" s="120" t="s">
        <v>86</v>
      </c>
      <c r="D81" s="120"/>
      <c r="F81" s="83" t="s">
        <v>87</v>
      </c>
    </row>
  </sheetData>
  <mergeCells count="21">
    <mergeCell ref="C13:G13"/>
    <mergeCell ref="C2:E2"/>
    <mergeCell ref="C3:E3"/>
    <mergeCell ref="B6:G6"/>
    <mergeCell ref="B9:G9"/>
    <mergeCell ref="B12:G12"/>
    <mergeCell ref="B14:G14"/>
    <mergeCell ref="A16:A17"/>
    <mergeCell ref="B16:B17"/>
    <mergeCell ref="C16:C17"/>
    <mergeCell ref="D16:F16"/>
    <mergeCell ref="G16:G17"/>
    <mergeCell ref="B67:G67"/>
    <mergeCell ref="C78:D78"/>
    <mergeCell ref="C81:D81"/>
    <mergeCell ref="B19:G19"/>
    <mergeCell ref="B28:G28"/>
    <mergeCell ref="B34:G34"/>
    <mergeCell ref="B40:G40"/>
    <mergeCell ref="B52:G52"/>
    <mergeCell ref="B58:G5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opLeftCell="A7" workbookViewId="0">
      <selection activeCell="B20" sqref="B20:D20"/>
    </sheetView>
  </sheetViews>
  <sheetFormatPr defaultColWidth="9" defaultRowHeight="15" x14ac:dyDescent="0.25"/>
  <cols>
    <col min="1" max="1" width="10.7109375" style="1" customWidth="1"/>
    <col min="2" max="2" width="9" style="1" customWidth="1"/>
    <col min="3" max="3" width="15.42578125" style="1" customWidth="1"/>
    <col min="4" max="4" width="43.85546875" style="1" customWidth="1"/>
    <col min="5" max="5" width="15.42578125" style="1" customWidth="1"/>
    <col min="6" max="6" width="24.42578125" style="1" customWidth="1"/>
    <col min="7" max="7" width="2.85546875" style="1" customWidth="1"/>
  </cols>
  <sheetData>
    <row r="1" spans="1:7" x14ac:dyDescent="0.25">
      <c r="F1" s="132" t="s">
        <v>89</v>
      </c>
      <c r="G1" s="132"/>
    </row>
    <row r="2" spans="1:7" ht="34.5" x14ac:dyDescent="0.45">
      <c r="E2" s="133" t="s">
        <v>90</v>
      </c>
      <c r="F2" s="133"/>
      <c r="G2" s="85" t="s">
        <v>3</v>
      </c>
    </row>
    <row r="3" spans="1:7" x14ac:dyDescent="0.25">
      <c r="E3" s="86"/>
      <c r="F3" s="134" t="s">
        <v>181</v>
      </c>
      <c r="G3" s="134"/>
    </row>
    <row r="5" spans="1:7" x14ac:dyDescent="0.25">
      <c r="A5" s="135" t="s">
        <v>182</v>
      </c>
      <c r="B5" s="135"/>
      <c r="C5" s="135"/>
      <c r="D5" s="135"/>
      <c r="E5" s="135"/>
      <c r="F5" s="135"/>
    </row>
    <row r="7" spans="1:7" ht="44.25" x14ac:dyDescent="0.55000000000000004">
      <c r="A7" s="135" t="s">
        <v>183</v>
      </c>
      <c r="B7" s="135"/>
      <c r="C7" s="135"/>
      <c r="D7" s="135"/>
      <c r="E7" s="135"/>
      <c r="F7" s="135"/>
      <c r="G7" s="3" t="s">
        <v>3</v>
      </c>
    </row>
    <row r="9" spans="1:7" x14ac:dyDescent="0.25">
      <c r="A9" s="87" t="s">
        <v>184</v>
      </c>
    </row>
    <row r="10" spans="1:7" ht="14.45" x14ac:dyDescent="0.3">
      <c r="A10" s="88"/>
      <c r="B10" s="88"/>
      <c r="C10" s="88"/>
      <c r="D10" s="88"/>
      <c r="E10" s="88"/>
      <c r="F10" s="88"/>
    </row>
    <row r="11" spans="1:7" x14ac:dyDescent="0.25">
      <c r="A11" s="122" t="s">
        <v>23</v>
      </c>
      <c r="B11" s="122" t="s">
        <v>185</v>
      </c>
      <c r="C11" s="122"/>
      <c r="D11" s="122"/>
      <c r="E11" s="122" t="s">
        <v>124</v>
      </c>
      <c r="F11" s="129" t="s">
        <v>186</v>
      </c>
    </row>
    <row r="12" spans="1:7" x14ac:dyDescent="0.25">
      <c r="A12" s="123"/>
      <c r="B12" s="123"/>
      <c r="C12" s="128"/>
      <c r="D12" s="128"/>
      <c r="E12" s="123"/>
      <c r="F12" s="130"/>
    </row>
    <row r="13" spans="1:7" x14ac:dyDescent="0.25">
      <c r="A13" s="123"/>
      <c r="B13" s="123"/>
      <c r="C13" s="128"/>
      <c r="D13" s="128"/>
      <c r="E13" s="123"/>
      <c r="F13" s="130"/>
    </row>
    <row r="14" spans="1:7" x14ac:dyDescent="0.25">
      <c r="A14" s="123"/>
      <c r="B14" s="123"/>
      <c r="C14" s="128"/>
      <c r="D14" s="128"/>
      <c r="E14" s="123"/>
      <c r="F14" s="131"/>
    </row>
    <row r="15" spans="1:7" ht="34.5" x14ac:dyDescent="0.45">
      <c r="A15" s="89">
        <v>1</v>
      </c>
      <c r="B15" s="122" t="s">
        <v>187</v>
      </c>
      <c r="C15" s="122"/>
      <c r="D15" s="122"/>
      <c r="E15" s="67" t="s">
        <v>188</v>
      </c>
      <c r="F15" s="90">
        <v>120.32937</v>
      </c>
      <c r="G15" s="85" t="s">
        <v>3</v>
      </c>
    </row>
    <row r="16" spans="1:7" ht="34.5" x14ac:dyDescent="0.45">
      <c r="A16" s="89">
        <v>2</v>
      </c>
      <c r="B16" s="122" t="s">
        <v>189</v>
      </c>
      <c r="C16" s="122"/>
      <c r="D16" s="122"/>
      <c r="E16" s="67"/>
      <c r="F16" s="90">
        <v>120.32937</v>
      </c>
      <c r="G16" s="85" t="s">
        <v>3</v>
      </c>
    </row>
    <row r="17" spans="1:7" ht="45" customHeight="1" x14ac:dyDescent="0.45">
      <c r="A17" s="91">
        <v>3</v>
      </c>
      <c r="B17" s="122" t="s">
        <v>198</v>
      </c>
      <c r="C17" s="122"/>
      <c r="D17" s="122"/>
      <c r="E17" s="67"/>
      <c r="F17" s="90">
        <v>4.21</v>
      </c>
      <c r="G17" s="85" t="s">
        <v>3</v>
      </c>
    </row>
    <row r="18" spans="1:7" ht="34.5" x14ac:dyDescent="0.45">
      <c r="A18" s="91">
        <v>4</v>
      </c>
      <c r="B18" s="122" t="s">
        <v>190</v>
      </c>
      <c r="C18" s="122"/>
      <c r="D18" s="122"/>
      <c r="E18" s="67"/>
      <c r="F18" s="90">
        <f>F16*F17</f>
        <v>506.58664769999996</v>
      </c>
      <c r="G18" s="85" t="s">
        <v>3</v>
      </c>
    </row>
    <row r="19" spans="1:7" ht="34.5" x14ac:dyDescent="0.45">
      <c r="A19" s="91">
        <v>5</v>
      </c>
      <c r="B19" s="122" t="s">
        <v>197</v>
      </c>
      <c r="C19" s="122"/>
      <c r="D19" s="122"/>
      <c r="E19" s="67"/>
      <c r="F19" s="90">
        <v>1.044</v>
      </c>
      <c r="G19" s="85" t="s">
        <v>3</v>
      </c>
    </row>
    <row r="20" spans="1:7" ht="34.5" x14ac:dyDescent="0.45">
      <c r="A20" s="91">
        <v>6</v>
      </c>
      <c r="B20" s="122" t="s">
        <v>191</v>
      </c>
      <c r="C20" s="122"/>
      <c r="D20" s="122"/>
      <c r="E20" s="67"/>
      <c r="F20" s="90">
        <f>F18*F19</f>
        <v>528.87646019880003</v>
      </c>
      <c r="G20" s="85" t="s">
        <v>3</v>
      </c>
    </row>
    <row r="21" spans="1:7" ht="34.9" x14ac:dyDescent="0.55000000000000004">
      <c r="A21" s="91">
        <v>7</v>
      </c>
      <c r="B21" s="122" t="s">
        <v>192</v>
      </c>
      <c r="C21" s="122"/>
      <c r="D21" s="122"/>
      <c r="E21" s="67"/>
      <c r="F21" s="90">
        <f>F20*20%</f>
        <v>105.77529203976002</v>
      </c>
      <c r="G21" s="85" t="s">
        <v>3</v>
      </c>
    </row>
    <row r="22" spans="1:7" ht="34.5" x14ac:dyDescent="0.45">
      <c r="A22" s="91">
        <v>8</v>
      </c>
      <c r="B22" s="122" t="s">
        <v>193</v>
      </c>
      <c r="C22" s="122"/>
      <c r="D22" s="122"/>
      <c r="E22" s="67"/>
      <c r="F22" s="90">
        <f>SUM(F20:F21)</f>
        <v>634.65175223855999</v>
      </c>
      <c r="G22" s="85" t="s">
        <v>3</v>
      </c>
    </row>
    <row r="23" spans="1:7" ht="14.45" x14ac:dyDescent="0.3">
      <c r="A23" s="65"/>
      <c r="B23" s="65"/>
      <c r="C23" s="65"/>
      <c r="D23" s="65"/>
      <c r="E23" s="65"/>
      <c r="F23" s="65"/>
    </row>
    <row r="24" spans="1:7" x14ac:dyDescent="0.25">
      <c r="C24" s="84" t="s">
        <v>83</v>
      </c>
      <c r="D24" s="83"/>
      <c r="F24" s="83" t="s">
        <v>84</v>
      </c>
    </row>
    <row r="27" spans="1:7" ht="26.25" x14ac:dyDescent="0.25">
      <c r="C27" s="84" t="s">
        <v>85</v>
      </c>
      <c r="D27" s="93" t="s">
        <v>86</v>
      </c>
      <c r="F27" s="83" t="s">
        <v>87</v>
      </c>
    </row>
    <row r="29" spans="1:7" ht="24.75" customHeight="1" x14ac:dyDescent="0.25">
      <c r="C29" s="95" t="s">
        <v>194</v>
      </c>
      <c r="D29" s="92" t="s">
        <v>196</v>
      </c>
      <c r="F29" s="92" t="s">
        <v>195</v>
      </c>
    </row>
  </sheetData>
  <mergeCells count="17">
    <mergeCell ref="A11:A14"/>
    <mergeCell ref="B11:D14"/>
    <mergeCell ref="E11:E14"/>
    <mergeCell ref="F11:F14"/>
    <mergeCell ref="F1:G1"/>
    <mergeCell ref="E2:F2"/>
    <mergeCell ref="F3:G3"/>
    <mergeCell ref="A5:F5"/>
    <mergeCell ref="A7:F7"/>
    <mergeCell ref="B21:D21"/>
    <mergeCell ref="B22:D22"/>
    <mergeCell ref="B15:D15"/>
    <mergeCell ref="B16:D16"/>
    <mergeCell ref="B17:D17"/>
    <mergeCell ref="B18:D18"/>
    <mergeCell ref="B19:D19"/>
    <mergeCell ref="B20:D2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 Стоимости</vt:lpstr>
      <vt:lpstr>ССР</vt:lpstr>
      <vt:lpstr>НМЦ лота на ПИР</vt:lpstr>
    </vt:vector>
  </TitlesOfParts>
  <Company>Komienergo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Шмотов Михаил Владимирович</dc:creator>
  <cp:lastModifiedBy>Есев Роман Николаевич</cp:lastModifiedBy>
  <dcterms:created xsi:type="dcterms:W3CDTF">2019-09-11T05:56:16Z</dcterms:created>
  <dcterms:modified xsi:type="dcterms:W3CDTF">2020-02-19T06:26:26Z</dcterms:modified>
</cp:coreProperties>
</file>